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flores/workspaces/demandgen/translator/es/final_package/27119~_price-comparison-sheets-templates/"/>
    </mc:Choice>
  </mc:AlternateContent>
  <xr:revisionPtr revIDLastSave="0" documentId="8_{A877C155-F19B-134E-992C-55848B130324}" xr6:coauthVersionLast="47" xr6:coauthVersionMax="47" xr10:uidLastSave="{00000000-0000-0000-0000-000000000000}"/>
  <bookViews>
    <workbookView xWindow="8880" yWindow="500" windowWidth="19920" windowHeight="16320" tabRatio="500" xr2:uid="{00000000-000D-0000-FFFF-FFFF00000000}"/>
  </bookViews>
  <sheets>
    <sheet name="paración de ventas de productos" sheetId="1" r:id="rId1"/>
    <sheet name="EJEMPLO" sheetId="2" r:id="rId2"/>
    <sheet name="- Descargo de responsabilidad -" sheetId="3" r:id="rId3"/>
  </sheets>
  <externalReferences>
    <externalReference r:id="rId4"/>
  </externalReferences>
  <definedNames>
    <definedName name="_xlnm.Print_Area" localSheetId="1">EJEMPLO!$A$1:$L$64</definedName>
    <definedName name="_xlnm.Print_Area" localSheetId="0">'paración de ventas de productos'!$A$1:$K$64</definedName>
    <definedName name="Type" localSheetId="0">'[1]Maintenance Work Order'!#REF!</definedName>
    <definedName name="Type">'[1]Maintenance Work Order'!#REF!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E15" i="2"/>
  <c r="I11" i="2"/>
  <c r="K11" i="2" s="1"/>
  <c r="F11" i="2"/>
  <c r="J15" i="2" s="1"/>
  <c r="I10" i="2"/>
  <c r="K10" i="2" s="1"/>
  <c r="F10" i="2"/>
  <c r="I15" i="2" s="1"/>
  <c r="I9" i="2"/>
  <c r="K9" i="2" s="1"/>
  <c r="F9" i="2"/>
  <c r="H15" i="2" s="1"/>
  <c r="I8" i="2"/>
  <c r="K8" i="2" s="1"/>
  <c r="F8" i="2"/>
  <c r="G15" i="2" s="1"/>
  <c r="I7" i="2"/>
  <c r="K7" i="2" s="1"/>
  <c r="F7" i="2"/>
  <c r="K6" i="2"/>
  <c r="I6" i="2"/>
  <c r="F6" i="2"/>
  <c r="I5" i="2"/>
  <c r="K5" i="2" s="1"/>
  <c r="F5" i="2"/>
  <c r="D15" i="2" s="1"/>
  <c r="K4" i="2"/>
  <c r="I4" i="2"/>
  <c r="F4" i="2"/>
  <c r="C15" i="2" s="1"/>
  <c r="I15" i="1"/>
  <c r="H15" i="1"/>
  <c r="I11" i="1"/>
  <c r="K11" i="1" s="1"/>
  <c r="F11" i="1"/>
  <c r="J15" i="1" s="1"/>
  <c r="K10" i="1"/>
  <c r="I10" i="1"/>
  <c r="F10" i="1"/>
  <c r="I9" i="1"/>
  <c r="K9" i="1" s="1"/>
  <c r="F9" i="1"/>
  <c r="I8" i="1"/>
  <c r="K8" i="1" s="1"/>
  <c r="F8" i="1"/>
  <c r="G15" i="1" s="1"/>
  <c r="I7" i="1"/>
  <c r="K7" i="1" s="1"/>
  <c r="F7" i="1"/>
  <c r="F15" i="1" s="1"/>
  <c r="I6" i="1"/>
  <c r="K6" i="1" s="1"/>
  <c r="F6" i="1"/>
  <c r="E15" i="1" s="1"/>
  <c r="I5" i="1"/>
  <c r="K5" i="1" s="1"/>
  <c r="F5" i="1"/>
  <c r="D15" i="1" s="1"/>
  <c r="K4" i="1"/>
  <c r="I4" i="1"/>
  <c r="F4" i="1"/>
  <c r="C15" i="1" s="1"/>
  <c r="K15" i="2" l="1"/>
  <c r="D16" i="2" s="1"/>
  <c r="J16" i="2"/>
  <c r="H16" i="2"/>
  <c r="K15" i="1"/>
  <c r="J16" i="1" s="1"/>
  <c r="H16" i="1"/>
  <c r="G16" i="2"/>
  <c r="E16" i="2"/>
  <c r="F16" i="1"/>
  <c r="C16" i="2" l="1"/>
  <c r="K16" i="2" s="1"/>
  <c r="I16" i="1"/>
  <c r="C16" i="1"/>
  <c r="D16" i="1"/>
  <c r="F16" i="2"/>
  <c r="E16" i="1"/>
  <c r="I16" i="2"/>
  <c r="G16" i="1"/>
  <c r="K16" i="1" l="1"/>
</calcChain>
</file>

<file path=xl/sharedStrings.xml><?xml version="1.0" encoding="utf-8"?>
<sst xmlns="http://schemas.openxmlformats.org/spreadsheetml/2006/main" count="72" uniqueCount="26">
  <si>
    <t>PANEL DE COMPARACIÓN DE VENTAS DE PRODUCTOS</t>
  </si>
  <si>
    <t>INGRESOS POR PRODUCTOS</t>
  </si>
  <si>
    <t>NOMBRE DEL PRODUCTO</t>
  </si>
  <si>
    <t>COSTO POR ARTÍCULO</t>
  </si>
  <si>
    <t>PORCENTAJE DE MARGEN DE BENEFICIO</t>
  </si>
  <si>
    <t>TOTAL VENDIDO</t>
  </si>
  <si>
    <t>INGRESOS TOTALES</t>
  </si>
  <si>
    <t>GASTOS DE ENVÍO POR ARTÍCULO</t>
  </si>
  <si>
    <t>BENEFICIO POR ARTÍCULO</t>
  </si>
  <si>
    <t>DEVUELVE</t>
  </si>
  <si>
    <t>TEMA 1</t>
  </si>
  <si>
    <t>TEMA 2</t>
  </si>
  <si>
    <t>TEMA 3</t>
  </si>
  <si>
    <t>TEMA 4</t>
  </si>
  <si>
    <t>TEMA 5</t>
  </si>
  <si>
    <t>TEMA 6</t>
  </si>
  <si>
    <t>TEMA 7</t>
  </si>
  <si>
    <t>TEMA 8</t>
  </si>
  <si>
    <t>DESGLOSE DE INGRESOS</t>
  </si>
  <si>
    <t>TODO</t>
  </si>
  <si>
    <t>PORCENTAJE</t>
  </si>
  <si>
    <t>INGRESOS TOTALES POR ARTÍCULO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</si>
  <si>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</si>
  <si>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</si>
  <si>
    <t>GASTOS DE ENVÍO POR ARTÍCULO2</t>
  </si>
  <si>
    <t>INGRESOS TOTALES3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</si>
</sst>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6"/>
      <color rgb="FF00B050"/>
      <name val="Century Gothic"/>
      <family val="1"/>
    </font>
    <font>
      <b/>
      <sz val="12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4"/>
      <color theme="3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F2F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rgb="FF00BD32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/>
    <xf numFmtId="0" fontId="8" fillId="0" borderId="0"/>
    <xf numFmtId="0" fontId="11" fillId="0" borderId="0"/>
  </cellStyleXfs>
  <cellXfs count="40">
    <xf numFmtId="0" fontId="0" fillId="0" borderId="0" xfId="0"/>
    <xf numFmtId="0" fontId="12" fillId="11" borderId="0" xfId="3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indent="1"/>
    </xf>
    <xf numFmtId="0" fontId="8" fillId="0" borderId="0" xfId="2"/>
    <xf numFmtId="0" fontId="2" fillId="0" borderId="1" xfId="2" applyFont="1" applyBorder="1" applyAlignment="1">
      <alignment horizontal="left" vertical="center" wrapText="1" indent="2"/>
    </xf>
    <xf numFmtId="0" fontId="3" fillId="0" borderId="0" xfId="0" applyFont="1"/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0" xfId="0" applyFont="1"/>
    <xf numFmtId="0" fontId="7" fillId="4" borderId="3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right" vertical="center" wrapText="1" indent="1"/>
    </xf>
    <xf numFmtId="9" fontId="9" fillId="0" borderId="2" xfId="1" applyFont="1" applyBorder="1" applyAlignment="1">
      <alignment horizontal="right" vertical="center" wrapText="1" indent="1"/>
    </xf>
    <xf numFmtId="0" fontId="9" fillId="6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1" fontId="9" fillId="6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right" vertical="center" wrapText="1" indent="1"/>
    </xf>
    <xf numFmtId="10" fontId="9" fillId="6" borderId="2" xfId="0" applyNumberFormat="1" applyFont="1" applyFill="1" applyBorder="1" applyAlignment="1">
      <alignment horizontal="right" vertical="center" wrapText="1" indent="1"/>
    </xf>
    <xf numFmtId="10" fontId="9" fillId="0" borderId="2" xfId="0" applyNumberFormat="1" applyFont="1" applyBorder="1" applyAlignment="1">
      <alignment horizontal="right" vertical="center" wrapText="1" indent="1"/>
    </xf>
    <xf numFmtId="0" fontId="5" fillId="2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9" fillId="7" borderId="2" xfId="0" applyNumberFormat="1" applyFont="1" applyFill="1" applyBorder="1" applyAlignment="1">
      <alignment horizontal="right" vertical="center" wrapText="1" indent="1"/>
    </xf>
    <xf numFmtId="9" fontId="9" fillId="7" borderId="2" xfId="1" applyFont="1" applyFill="1" applyBorder="1" applyAlignment="1">
      <alignment horizontal="right" vertical="center" wrapText="1" indent="1"/>
    </xf>
    <xf numFmtId="164" fontId="9" fillId="8" borderId="2" xfId="0" applyNumberFormat="1" applyFont="1" applyFill="1" applyBorder="1" applyAlignment="1">
      <alignment horizontal="right" vertical="center" wrapText="1" indent="1"/>
    </xf>
    <xf numFmtId="164" fontId="9" fillId="9" borderId="2" xfId="0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7" fillId="10" borderId="3" xfId="0" applyFont="1" applyFill="1" applyBorder="1" applyAlignment="1">
      <alignment horizontal="left" vertical="center" wrapText="1" indent="1"/>
    </xf>
    <xf numFmtId="0" fontId="7" fillId="10" borderId="2" xfId="0" applyFont="1" applyFill="1" applyBorder="1" applyAlignment="1">
      <alignment horizontal="left" vertical="center" wrapText="1" indent="1"/>
    </xf>
    <xf numFmtId="0" fontId="0" fillId="0" borderId="0" xfId="0"/>
  </cellXfs>
  <cellStyles count="4">
    <cellStyle name="Hyperlink" xfId="3" builtinId="8"/>
    <cellStyle name="Normal" xfId="0" builtinId="0"/>
    <cellStyle name="Normal 2" xfId="2" xr:uid="{00000000-0005-0000-0000-000002000000}"/>
    <cellStyle name="Percent" xfId="1" builtinId="5"/>
  </cellStyles>
  <dxfs count="30"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Century Gothic"/>
        <family val="1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condense val="0"/>
        <extend val="0"/>
        <outline val="0"/>
        <shadow val="0"/>
        <vertAlign val="baseline"/>
        <sz val="10"/>
        <color rgb="FF000000"/>
        <name val="Century Gothic"/>
        <family val="1"/>
      </font>
      <alignment horizontal="right" vertical="center" indent="1"/>
    </dxf>
    <dxf>
      <border>
        <bottom style="thin">
          <color rgb="FFBFBFBF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Century Gothic"/>
        <family val="1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1"/>
        <c:ser>
          <c:idx val="6"/>
          <c:order val="0"/>
          <c:tx>
            <c:strRef>
              <c:f>'paración de ventas de productos'!$I$3</c:f>
              <c:strCache>
                <c:ptCount val="1"/>
                <c:pt idx="0">
                  <c:v>BENEFICIO POR ARTÍCULO</c:v>
                </c:pt>
              </c:strCache>
            </c:strRef>
          </c:tx>
          <c:spPr>
            <a:ln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06-494B-9DBC-A240CC982F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06-494B-9DBC-A240CC982F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06-494B-9DBC-A240CC982F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606-494B-9DBC-A240CC982F1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606-494B-9DBC-A240CC982F1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606-494B-9DBC-A240CC982F1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606-494B-9DBC-A240CC982F1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606-494B-9DBC-A240CC982F15}"/>
              </c:ext>
            </c:extLst>
          </c:dPt>
          <c:cat>
            <c:strRef>
              <c:f>'paración de ventas de productos'!$B$4:$B$11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'paración de ventas de productos'!$I$4:$I$11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606-494B-9DBC-A240CC982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401608"/>
        <c:axId val="2092405368"/>
      </c:bar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noFill/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2A-6348-9C09-227FCA6C77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2A-6348-9C09-227FCA6C77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2A-6348-9C09-227FCA6C77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82A-6348-9C09-227FCA6C77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82A-6348-9C09-227FCA6C77C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82A-6348-9C09-227FCA6C77C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82A-6348-9C09-227FCA6C77C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82A-6348-9C09-227FCA6C77C5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'paración de ventas de productos'!$C$14:$J$14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'paración de ventas de productos'!$C$16:$J$16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2A-6348-9C09-227FCA6C77C5}"/>
            </c:ext>
          </c:extLst>
        </c:ser>
        <c:ser>
          <c:idx val="1"/>
          <c:order val="1"/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82A-6348-9C09-227FCA6C77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82A-6348-9C09-227FCA6C77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82A-6348-9C09-227FCA6C77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82A-6348-9C09-227FCA6C77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82A-6348-9C09-227FCA6C77C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82A-6348-9C09-227FCA6C77C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582A-6348-9C09-227FCA6C77C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582A-6348-9C09-227FCA6C77C5}"/>
              </c:ext>
            </c:extLst>
          </c:dPt>
          <c:cat>
            <c:strRef>
              <c:f>'paración de ventas de productos'!$C$14:$J$14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'paración de ventas de productos'!$C$16:$J$16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82A-6348-9C09-227FCA6C7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B050"/>
              </a:solidFill>
              <a:prstDash val="solid"/>
              <a:round/>
              <a:tailEnd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olid"/>
              </a:ln>
            </c:spPr>
          </c:marker>
          <c:cat>
            <c:strRef>
              <c:f>'paración de ventas de productos'!$B$4:$B$11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'paración de ventas de productos'!$K$4:$K$11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4-704A-B8F0-25F72D7E0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774520"/>
        <c:axId val="2088769256"/>
      </c:lineChart>
      <c:catAx>
        <c:axId val="208877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69256"/>
        <c:crosses val="autoZero"/>
        <c:auto val="1"/>
        <c:lblAlgn val="ctr"/>
        <c:lblOffset val="100"/>
        <c:noMultiLvlLbl val="0"/>
      </c:catAx>
      <c:valAx>
        <c:axId val="208876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74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1"/>
        <c:ser>
          <c:idx val="6"/>
          <c:order val="0"/>
          <c:tx>
            <c:strRef>
              <c:f>EJEMPLO!$I$3</c:f>
              <c:strCache>
                <c:ptCount val="1"/>
                <c:pt idx="0">
                  <c:v>BENEFICIO POR ARTÍCULO</c:v>
                </c:pt>
              </c:strCache>
            </c:strRef>
          </c:tx>
          <c:spPr>
            <a:ln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C0-C145-8E11-408E9F81A2E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C0-C145-8E11-408E9F81A2E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C0-C145-8E11-408E9F81A2E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FC0-C145-8E11-408E9F81A2E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FC0-C145-8E11-408E9F81A2E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FC0-C145-8E11-408E9F81A2E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C0-C145-8E11-408E9F81A2E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C0-C145-8E11-408E9F81A2E5}"/>
              </c:ext>
            </c:extLst>
          </c:dPt>
          <c:cat>
            <c:strRef>
              <c:f>EJEMPLO!$B$4:$B$11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EJEMPLO!$I$4:$I$11</c:f>
              <c:numCache>
                <c:formatCode>"$"#,##0.00</c:formatCode>
                <c:ptCount val="8"/>
                <c:pt idx="0">
                  <c:v>16.184999999999999</c:v>
                </c:pt>
                <c:pt idx="1">
                  <c:v>21.315000000000001</c:v>
                </c:pt>
                <c:pt idx="2">
                  <c:v>14.625</c:v>
                </c:pt>
                <c:pt idx="3">
                  <c:v>15.75</c:v>
                </c:pt>
                <c:pt idx="4">
                  <c:v>13.774999999999999</c:v>
                </c:pt>
                <c:pt idx="5">
                  <c:v>11</c:v>
                </c:pt>
                <c:pt idx="6">
                  <c:v>31.85</c:v>
                </c:pt>
                <c:pt idx="7">
                  <c:v>22.540000000000003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C0-C145-8E11-408E9F81A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401608"/>
        <c:axId val="2092405368"/>
      </c:bar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noFill/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24-E346-A7EC-0924785CB5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24-E346-A7EC-0924785CB5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24-E346-A7EC-0924785CB5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24-E346-A7EC-0924785CB5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24-E346-A7EC-0924785CB5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D24-E346-A7EC-0924785CB5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D24-E346-A7EC-0924785CB5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D24-E346-A7EC-0924785CB56D}"/>
              </c:ext>
            </c:extLst>
          </c:dPt>
          <c:dLbls>
            <c:spPr>
              <a:noFill/>
              <a:ln>
                <a:noFill/>
                <a:prstDash val="solid"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EJEMPLO!$C$14:$J$14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EJEMPLO!$C$16:$J$16</c:f>
              <c:numCache>
                <c:formatCode>0%</c:formatCode>
                <c:ptCount val="8"/>
                <c:pt idx="0">
                  <c:v>8.9674870035249613E-2</c:v>
                </c:pt>
                <c:pt idx="1">
                  <c:v>0.17105195610366739</c:v>
                </c:pt>
                <c:pt idx="2">
                  <c:v>6.8603725710027014E-2</c:v>
                </c:pt>
                <c:pt idx="3">
                  <c:v>0.13130200250362314</c:v>
                </c:pt>
                <c:pt idx="4">
                  <c:v>8.1204410024113619E-2</c:v>
                </c:pt>
                <c:pt idx="5">
                  <c:v>9.4774377746976099E-2</c:v>
                </c:pt>
                <c:pt idx="6">
                  <c:v>0.21478243356908458</c:v>
                </c:pt>
                <c:pt idx="7">
                  <c:v>0.14860622430725851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D24-E346-A7EC-0924785CB56D}"/>
            </c:ext>
          </c:extLst>
        </c:ser>
        <c:ser>
          <c:idx val="1"/>
          <c:order val="1"/>
          <c:spPr>
            <a:ln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D24-E346-A7EC-0924785CB5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D24-E346-A7EC-0924785CB5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D24-E346-A7EC-0924785CB5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D24-E346-A7EC-0924785CB5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D24-E346-A7EC-0924785CB5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D24-E346-A7EC-0924785CB5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FD24-E346-A7EC-0924785CB5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FD24-E346-A7EC-0924785CB56D}"/>
              </c:ext>
            </c:extLst>
          </c:dPt>
          <c:cat>
            <c:strRef>
              <c:f>EJEMPLO!$C$14:$J$14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EJEMPLO!$C$16:$J$16</c:f>
              <c:numCache>
                <c:formatCode>0%</c:formatCode>
                <c:ptCount val="8"/>
                <c:pt idx="0">
                  <c:v>8.9674870035249613E-2</c:v>
                </c:pt>
                <c:pt idx="1">
                  <c:v>0.17105195610366739</c:v>
                </c:pt>
                <c:pt idx="2">
                  <c:v>6.8603725710027014E-2</c:v>
                </c:pt>
                <c:pt idx="3">
                  <c:v>0.13130200250362314</c:v>
                </c:pt>
                <c:pt idx="4">
                  <c:v>8.1204410024113619E-2</c:v>
                </c:pt>
                <c:pt idx="5">
                  <c:v>9.4774377746976099E-2</c:v>
                </c:pt>
                <c:pt idx="6">
                  <c:v>0.21478243356908458</c:v>
                </c:pt>
                <c:pt idx="7">
                  <c:v>0.14860622430725851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D24-E346-A7EC-0924785CB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l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B050"/>
              </a:solidFill>
              <a:prstDash val="solid"/>
              <a:round/>
              <a:tailEnd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olid"/>
              </a:ln>
            </c:spPr>
          </c:marker>
          <c:cat>
            <c:strRef>
              <c:f>EJEMPLO!$B$4:$B$11</c:f>
              <c:strCache>
                <c:ptCount val="8"/>
                <c:pt idx="0">
                  <c:v>TEMA 1</c:v>
                </c:pt>
                <c:pt idx="1">
                  <c:v>TEMA 2</c:v>
                </c:pt>
                <c:pt idx="2">
                  <c:v>TEMA 3</c:v>
                </c:pt>
                <c:pt idx="3">
                  <c:v>TEMA 4</c:v>
                </c:pt>
                <c:pt idx="4">
                  <c:v>TEMA 5</c:v>
                </c:pt>
                <c:pt idx="5">
                  <c:v>TEMA 6</c:v>
                </c:pt>
                <c:pt idx="6">
                  <c:v>TEMA 7</c:v>
                </c:pt>
                <c:pt idx="7">
                  <c:v>TEMA 8</c:v>
                </c:pt>
              </c:strCache>
            </c:strRef>
          </c:cat>
          <c:val>
            <c:numRef>
              <c:f>EJEMPLO!$K$4:$K$11</c:f>
              <c:numCache>
                <c:formatCode>"$"#,##0.00</c:formatCode>
                <c:ptCount val="8"/>
                <c:pt idx="0">
                  <c:v>566.47499999999991</c:v>
                </c:pt>
                <c:pt idx="1">
                  <c:v>1092.0650000000001</c:v>
                </c:pt>
                <c:pt idx="2">
                  <c:v>409.5</c:v>
                </c:pt>
                <c:pt idx="3">
                  <c:v>866.25</c:v>
                </c:pt>
                <c:pt idx="4">
                  <c:v>551</c:v>
                </c:pt>
                <c:pt idx="5">
                  <c:v>660</c:v>
                </c:pt>
                <c:pt idx="6">
                  <c:v>1124.75</c:v>
                </c:pt>
                <c:pt idx="7">
                  <c:v>991.7600000000001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C5-624F-8037-56200A298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774520"/>
        <c:axId val="2088769256"/>
      </c:lineChart>
      <c:catAx>
        <c:axId val="208877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69256"/>
        <c:crosses val="autoZero"/>
        <c:auto val="1"/>
        <c:lblAlgn val="ctr"/>
        <c:lblOffset val="100"/>
        <c:noMultiLvlLbl val="0"/>
      </c:catAx>
      <c:valAx>
        <c:axId val="208876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88774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0</xdr:colOff>
      <xdr:row>41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44</xdr:row>
      <xdr:rowOff>25400</xdr:rowOff>
    </xdr:from>
    <xdr:to>
      <xdr:col>4</xdr:col>
      <xdr:colOff>1066800</xdr:colOff>
      <xdr:row>62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25400</xdr:colOff>
      <xdr:row>44</xdr:row>
      <xdr:rowOff>76200</xdr:rowOff>
    </xdr:from>
    <xdr:to>
      <xdr:col>11</xdr:col>
      <xdr:colOff>0</xdr:colOff>
      <xdr:row>63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50800</xdr:colOff>
      <xdr:row>41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44</xdr:row>
      <xdr:rowOff>25400</xdr:rowOff>
    </xdr:from>
    <xdr:to>
      <xdr:col>4</xdr:col>
      <xdr:colOff>1066800</xdr:colOff>
      <xdr:row>62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25400</xdr:colOff>
      <xdr:row>44</xdr:row>
      <xdr:rowOff>139700</xdr:rowOff>
    </xdr:from>
    <xdr:to>
      <xdr:col>11</xdr:col>
      <xdr:colOff>50800</xdr:colOff>
      <xdr:row>63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B3:K11" totalsRowShown="0" headerRowDxfId="29" dataDxfId="27" headerRowBorderDxfId="28" tableBorderDxfId="26" totalsRowBorderDxfId="25">
  <autoFilter ref="B3:K11" xr:uid="{00000000-0009-0000-0100-000001000000}"/>
  <tableColumns count="10">
    <tableColumn id="1" xr3:uid="{00000000-0010-0000-0000-000001000000}" name="NOMBRE DEL PRODUCTO" dataDxfId="24"/>
    <tableColumn id="3" xr3:uid="{00000000-0010-0000-0000-000003000000}" name="COSTO POR ARTÍCULO" dataDxfId="23"/>
    <tableColumn id="4" xr3:uid="{00000000-0010-0000-0000-000004000000}" name="PORCENTAJE DE MARGEN DE BENEFICIO" dataDxfId="22"/>
    <tableColumn id="5" xr3:uid="{00000000-0010-0000-0000-000005000000}" name="TOTAL VENDIDO" dataDxfId="21"/>
    <tableColumn id="6" xr3:uid="{00000000-0010-0000-0000-000006000000}" name="INGRESOS TOTALES" dataDxfId="20">
      <calculatedColumnFormula>IFERROR(Table13[[#This Row],[TOTAL VENDIDO]]*Table13[[#This Row],[COSTO POR ARTÍCULO]]*(1+Table13[[#This Row],[PORCENTAJE DE MARGEN DE BENEFICIO]]),0)</calculatedColumnFormula>
    </tableColumn>
    <tableColumn id="7" xr3:uid="{00000000-0010-0000-0000-000007000000}" name="GASTOS DE ENVÍO POR ARTÍCULO" dataDxfId="19"/>
    <tableColumn id="8" xr3:uid="{00000000-0010-0000-0000-000008000000}" name="GASTOS DE ENVÍO POR ARTÍCULO2" dataDxfId="18"/>
    <tableColumn id="9" xr3:uid="{00000000-0010-0000-0000-000009000000}" name="BENEFICIO POR ARTÍCULO" dataDxfId="17">
      <calculatedColumnFormula>IFERROR(Table13[[#This Row],[COSTO POR ARTÍCULO]]*Table13[[#This Row],[PORCENTAJE DE MARGEN DE BENEFICIO]]+Table13[[#This Row],[GASTOS DE ENVÍO POR ARTÍCULO]]-Table13[[#This Row],[GASTOS DE ENVÍO POR ARTÍCULO]],0)</calculatedColumnFormula>
    </tableColumn>
    <tableColumn id="10" xr3:uid="{00000000-0010-0000-0000-00000A000000}" name="DEVUELVE" dataDxfId="16"/>
    <tableColumn id="11" xr3:uid="{00000000-0010-0000-0000-00000B000000}" name="INGRESOS TOTALES3" dataDxfId="15">
      <calculatedColumnFormula>IFERROR((Table13[[#This Row],[TOTAL VENDIDO]]-Table13[[#This Row],[DEVUELVE]])*Table13[[#This Row],[BENEFICIO POR ARTÍCULO]]+(Table13[[#This Row],[DEVUELVE]]*Table13[[#This Row],[GASTOS DE ENVÍO POR ARTÍCULO]]),0)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" displayName="Table1" ref="B3:K11" totalsRowShown="0" headerRowDxfId="14" dataDxfId="12" headerRowBorderDxfId="13" tableBorderDxfId="11" totalsRowBorderDxfId="10">
  <autoFilter ref="B3:K11" xr:uid="{00000000-0009-0000-0100-000002000000}"/>
  <tableColumns count="10">
    <tableColumn id="1" xr3:uid="{00000000-0010-0000-0100-000001000000}" name="NOMBRE DEL PRODUCTO" dataDxfId="9"/>
    <tableColumn id="3" xr3:uid="{00000000-0010-0000-0100-000003000000}" name="COSTO POR ARTÍCULO" dataDxfId="8"/>
    <tableColumn id="4" xr3:uid="{00000000-0010-0000-0100-000004000000}" name="PORCENTAJE DE MARGEN DE BENEFICIO" dataDxfId="7"/>
    <tableColumn id="5" xr3:uid="{00000000-0010-0000-0100-000005000000}" name="TOTAL VENDIDO" dataDxfId="6"/>
    <tableColumn id="6" xr3:uid="{00000000-0010-0000-0100-000006000000}" name="INGRESOS TOTALES" dataDxfId="5">
      <calculatedColumnFormula>IFERROR(Table1[[#This Row],[TOTAL VENDIDO]]*Table1[[#This Row],[COSTO POR ARTÍCULO]]*(1+Table1[[#This Row],[PORCENTAJE DE MARGEN DE BENEFICIO]]),0)</calculatedColumnFormula>
    </tableColumn>
    <tableColumn id="7" xr3:uid="{00000000-0010-0000-0100-000007000000}" name="GASTOS DE ENVÍO POR ARTÍCULO" dataDxfId="4"/>
    <tableColumn id="8" xr3:uid="{00000000-0010-0000-0100-000008000000}" name="GASTOS DE ENVÍO POR ARTÍCULO2" dataDxfId="3"/>
    <tableColumn id="9" xr3:uid="{00000000-0010-0000-0100-000009000000}" name="BENEFICIO POR ARTÍCULO" dataDxfId="2">
      <calculatedColumnFormula>IFERROR(Table1[[#This Row],[COSTO POR ARTÍCULO]]*Table1[[#This Row],[PORCENTAJE DE MARGEN DE BENEFICIO]]+Table1[[#This Row],[GASTOS DE ENVÍO POR ARTÍCULO]]-Table1[[#This Row],[GASTOS DE ENVÍO POR ARTÍCULO]],0)</calculatedColumnFormula>
    </tableColumn>
    <tableColumn id="10" xr3:uid="{00000000-0010-0000-0100-00000A000000}" name="DEVUELVE" dataDxfId="1"/>
    <tableColumn id="11" xr3:uid="{00000000-0010-0000-0100-00000B000000}" name="INGRESOS TOTALES3" dataDxfId="0">
      <calculatedColumnFormula>IFERROR((Table1[[#This Row],[TOTAL VENDIDO]]-Table1[[#This Row],[DEVUELVE]])*Table1[[#This Row],[BENEFICIO POR ARTÍCULO]]+(Table1[[#This Row],[DEVUELVE]]*Table1[[#This Row],[GASTOS DE ENVÍO POR ARTÍCULO]]),0)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119&amp;utm_language=ES&amp;utm_source=integrated+content&amp;utm_campaign=/price-comparison-sheets-templates&amp;utm_medium=ic+product+sales+comparison+dashboard+27119+es&amp;lpa=ic+product+sales+comparison+dashboard+27119+es&amp;lx=pQhW3PqqrwhJVef8td3gUgBAgeTPLDIL8TQRu558b7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activeCell="A16" activeCellId="2" sqref="A4:XFD11 A15:XFD15 A16:XFD16"/>
      <selection pane="bottomLeft" activeCell="B65" sqref="B65:K65"/>
    </sheetView>
  </sheetViews>
  <sheetFormatPr baseColWidth="10" defaultColWidth="11.1640625" defaultRowHeight="16" x14ac:dyDescent="0.2"/>
  <cols>
    <col min="1" max="1" width="3.33203125" customWidth="1"/>
    <col min="2" max="2" width="25.1640625" style="3" customWidth="1"/>
    <col min="3" max="11" width="14.33203125" customWidth="1"/>
    <col min="12" max="12" width="3.33203125" customWidth="1"/>
  </cols>
  <sheetData>
    <row r="1" spans="1:16" ht="50" customHeight="1" x14ac:dyDescent="0.2">
      <c r="A1" s="6"/>
      <c r="B1" s="32" t="s">
        <v>0</v>
      </c>
      <c r="C1" s="7"/>
      <c r="D1" s="7"/>
      <c r="E1" s="7"/>
      <c r="F1" s="7"/>
      <c r="G1" s="7"/>
      <c r="H1" s="7"/>
      <c r="I1" s="7"/>
      <c r="J1" s="7"/>
      <c r="K1" s="7"/>
    </row>
    <row r="2" spans="1:16" ht="30" customHeight="1" x14ac:dyDescent="0.2">
      <c r="A2" s="6"/>
      <c r="B2" s="35" t="s">
        <v>1</v>
      </c>
      <c r="C2" s="12"/>
      <c r="D2" s="12"/>
      <c r="E2" s="12"/>
      <c r="F2" s="26"/>
      <c r="G2" s="12"/>
      <c r="H2" s="12"/>
      <c r="I2" s="12"/>
      <c r="J2" s="12"/>
      <c r="K2" s="13"/>
      <c r="L2" s="6"/>
      <c r="M2" s="2"/>
      <c r="N2" s="2"/>
      <c r="O2" s="2"/>
      <c r="P2" s="2"/>
    </row>
    <row r="3" spans="1:16" ht="50" customHeight="1" x14ac:dyDescent="0.2">
      <c r="A3" s="6"/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24</v>
      </c>
      <c r="I3" s="11" t="s">
        <v>8</v>
      </c>
      <c r="J3" s="11" t="s">
        <v>9</v>
      </c>
      <c r="K3" s="11" t="s">
        <v>25</v>
      </c>
    </row>
    <row r="4" spans="1:16" ht="25" customHeight="1" x14ac:dyDescent="0.2">
      <c r="A4" s="6"/>
      <c r="B4" s="19" t="s">
        <v>10</v>
      </c>
      <c r="C4" s="23"/>
      <c r="D4" s="24"/>
      <c r="E4" s="21"/>
      <c r="F4" s="30">
        <f>IFERROR(Table13[[#This Row],[TOTAL VENDIDO]]*Table13[[#This Row],[COSTO POR ARTÍCULO]]*(1+Table13[[#This Row],[PORCENTAJE DE MARGEN DE BENEFICIO]]),0)</f>
        <v>0</v>
      </c>
      <c r="G4" s="23"/>
      <c r="H4" s="23"/>
      <c r="I4" s="30">
        <f>IFERROR(Table13[[#This Row],[COSTO POR ARTÍCULO]]*Table13[[#This Row],[PORCENTAJE DE MARGEN DE BENEFICIO]]+Table13[[#This Row],[GASTOS DE ENVÍO POR ARTÍCULO]]-Table13[[#This Row],[GASTOS DE ENVÍO POR ARTÍCULO]],0)</f>
        <v>0</v>
      </c>
      <c r="J4" s="21"/>
      <c r="K4" s="30">
        <f>IFERROR((Table13[[#This Row],[TOTAL VENDIDO]]-Table13[[#This Row],[DEVUELVE]])*Table13[[#This Row],[BENEFICIO POR ARTÍCULO]]+(Table13[[#This Row],[DEVUELVE]]*Table13[[#This Row],[GASTOS DE ENVÍO POR ARTÍCULO]]),0)</f>
        <v>0</v>
      </c>
    </row>
    <row r="5" spans="1:16" ht="25" customHeight="1" x14ac:dyDescent="0.2">
      <c r="A5" s="6"/>
      <c r="B5" s="20" t="s">
        <v>11</v>
      </c>
      <c r="C5" s="17"/>
      <c r="D5" s="25"/>
      <c r="E5" s="22"/>
      <c r="F5" s="31">
        <f>IFERROR(Table13[[#This Row],[TOTAL VENDIDO]]*Table13[[#This Row],[COSTO POR ARTÍCULO]]*(1+Table13[[#This Row],[PORCENTAJE DE MARGEN DE BENEFICIO]]),0)</f>
        <v>0</v>
      </c>
      <c r="G5" s="17"/>
      <c r="H5" s="17"/>
      <c r="I5" s="31">
        <f>IFERROR(Table13[[#This Row],[COSTO POR ARTÍCULO]]*Table13[[#This Row],[PORCENTAJE DE MARGEN DE BENEFICIO]]+Table13[[#This Row],[GASTOS DE ENVÍO POR ARTÍCULO]]-Table13[[#This Row],[GASTOS DE ENVÍO POR ARTÍCULO]],0)</f>
        <v>0</v>
      </c>
      <c r="J5" s="22"/>
      <c r="K5" s="31">
        <f>IFERROR((Table13[[#This Row],[TOTAL VENDIDO]]-Table13[[#This Row],[DEVUELVE]])*Table13[[#This Row],[BENEFICIO POR ARTÍCULO]]+(Table13[[#This Row],[DEVUELVE]]*Table13[[#This Row],[GASTOS DE ENVÍO POR ARTÍCULO]]),0)</f>
        <v>0</v>
      </c>
    </row>
    <row r="6" spans="1:16" ht="25" customHeight="1" x14ac:dyDescent="0.2">
      <c r="A6" s="6"/>
      <c r="B6" s="19" t="s">
        <v>12</v>
      </c>
      <c r="C6" s="23"/>
      <c r="D6" s="24"/>
      <c r="E6" s="21"/>
      <c r="F6" s="30">
        <f>IFERROR(Table13[[#This Row],[TOTAL VENDIDO]]*Table13[[#This Row],[COSTO POR ARTÍCULO]]*(1+Table13[[#This Row],[PORCENTAJE DE MARGEN DE BENEFICIO]]),0)</f>
        <v>0</v>
      </c>
      <c r="G6" s="23"/>
      <c r="H6" s="23"/>
      <c r="I6" s="30">
        <f>IFERROR(Table13[[#This Row],[COSTO POR ARTÍCULO]]*Table13[[#This Row],[PORCENTAJE DE MARGEN DE BENEFICIO]]+Table13[[#This Row],[GASTOS DE ENVÍO POR ARTÍCULO]]-Table13[[#This Row],[GASTOS DE ENVÍO POR ARTÍCULO]],0)</f>
        <v>0</v>
      </c>
      <c r="J6" s="21"/>
      <c r="K6" s="30">
        <f>IFERROR((Table13[[#This Row],[TOTAL VENDIDO]]-Table13[[#This Row],[DEVUELVE]])*Table13[[#This Row],[BENEFICIO POR ARTÍCULO]]+(Table13[[#This Row],[DEVUELVE]]*Table13[[#This Row],[GASTOS DE ENVÍO POR ARTÍCULO]]),0)</f>
        <v>0</v>
      </c>
    </row>
    <row r="7" spans="1:16" ht="25" customHeight="1" x14ac:dyDescent="0.2">
      <c r="A7" s="6"/>
      <c r="B7" s="20" t="s">
        <v>13</v>
      </c>
      <c r="C7" s="17"/>
      <c r="D7" s="25"/>
      <c r="E7" s="22"/>
      <c r="F7" s="31">
        <f>IFERROR(Table13[[#This Row],[TOTAL VENDIDO]]*Table13[[#This Row],[COSTO POR ARTÍCULO]]*(1+Table13[[#This Row],[PORCENTAJE DE MARGEN DE BENEFICIO]]),0)</f>
        <v>0</v>
      </c>
      <c r="G7" s="17"/>
      <c r="H7" s="17"/>
      <c r="I7" s="31">
        <f>IFERROR(Table13[[#This Row],[COSTO POR ARTÍCULO]]*Table13[[#This Row],[PORCENTAJE DE MARGEN DE BENEFICIO]]+Table13[[#This Row],[GASTOS DE ENVÍO POR ARTÍCULO]]-Table13[[#This Row],[GASTOS DE ENVÍO POR ARTÍCULO]],0)</f>
        <v>0</v>
      </c>
      <c r="J7" s="22"/>
      <c r="K7" s="31">
        <f>IFERROR((Table13[[#This Row],[TOTAL VENDIDO]]-Table13[[#This Row],[DEVUELVE]])*Table13[[#This Row],[BENEFICIO POR ARTÍCULO]]+(Table13[[#This Row],[DEVUELVE]]*Table13[[#This Row],[GASTOS DE ENVÍO POR ARTÍCULO]]),0)</f>
        <v>0</v>
      </c>
    </row>
    <row r="8" spans="1:16" ht="25" customHeight="1" x14ac:dyDescent="0.2">
      <c r="A8" s="6"/>
      <c r="B8" s="19" t="s">
        <v>14</v>
      </c>
      <c r="C8" s="23"/>
      <c r="D8" s="24"/>
      <c r="E8" s="21"/>
      <c r="F8" s="30">
        <f>IFERROR(Table13[[#This Row],[TOTAL VENDIDO]]*Table13[[#This Row],[COSTO POR ARTÍCULO]]*(1+Table13[[#This Row],[PORCENTAJE DE MARGEN DE BENEFICIO]]),0)</f>
        <v>0</v>
      </c>
      <c r="G8" s="23"/>
      <c r="H8" s="23"/>
      <c r="I8" s="30">
        <f>IFERROR(Table13[[#This Row],[COSTO POR ARTÍCULO]]*Table13[[#This Row],[PORCENTAJE DE MARGEN DE BENEFICIO]]+Table13[[#This Row],[GASTOS DE ENVÍO POR ARTÍCULO]]-Table13[[#This Row],[GASTOS DE ENVÍO POR ARTÍCULO]],0)</f>
        <v>0</v>
      </c>
      <c r="J8" s="21"/>
      <c r="K8" s="30">
        <f>IFERROR((Table13[[#This Row],[TOTAL VENDIDO]]-Table13[[#This Row],[DEVUELVE]])*Table13[[#This Row],[BENEFICIO POR ARTÍCULO]]+(Table13[[#This Row],[DEVUELVE]]*Table13[[#This Row],[GASTOS DE ENVÍO POR ARTÍCULO]]),0)</f>
        <v>0</v>
      </c>
    </row>
    <row r="9" spans="1:16" ht="25" customHeight="1" x14ac:dyDescent="0.2">
      <c r="A9" s="6"/>
      <c r="B9" s="20" t="s">
        <v>15</v>
      </c>
      <c r="C9" s="17"/>
      <c r="D9" s="25"/>
      <c r="E9" s="22"/>
      <c r="F9" s="31">
        <f>IFERROR(Table13[[#This Row],[TOTAL VENDIDO]]*Table13[[#This Row],[COSTO POR ARTÍCULO]]*(1+Table13[[#This Row],[PORCENTAJE DE MARGEN DE BENEFICIO]]),0)</f>
        <v>0</v>
      </c>
      <c r="G9" s="17"/>
      <c r="H9" s="17"/>
      <c r="I9" s="31">
        <f>IFERROR(Table13[[#This Row],[COSTO POR ARTÍCULO]]*Table13[[#This Row],[PORCENTAJE DE MARGEN DE BENEFICIO]]+Table13[[#This Row],[GASTOS DE ENVÍO POR ARTÍCULO]]-Table13[[#This Row],[GASTOS DE ENVÍO POR ARTÍCULO]],0)</f>
        <v>0</v>
      </c>
      <c r="J9" s="22"/>
      <c r="K9" s="31">
        <f>IFERROR((Table13[[#This Row],[TOTAL VENDIDO]]-Table13[[#This Row],[DEVUELVE]])*Table13[[#This Row],[BENEFICIO POR ARTÍCULO]]+(Table13[[#This Row],[DEVUELVE]]*Table13[[#This Row],[GASTOS DE ENVÍO POR ARTÍCULO]]),0)</f>
        <v>0</v>
      </c>
    </row>
    <row r="10" spans="1:16" ht="25" customHeight="1" x14ac:dyDescent="0.2">
      <c r="A10" s="6"/>
      <c r="B10" s="19" t="s">
        <v>16</v>
      </c>
      <c r="C10" s="23"/>
      <c r="D10" s="24"/>
      <c r="E10" s="21"/>
      <c r="F10" s="30">
        <f>IFERROR(Table13[[#This Row],[TOTAL VENDIDO]]*Table13[[#This Row],[COSTO POR ARTÍCULO]]*(1+Table13[[#This Row],[PORCENTAJE DE MARGEN DE BENEFICIO]]),0)</f>
        <v>0</v>
      </c>
      <c r="G10" s="23"/>
      <c r="H10" s="23"/>
      <c r="I10" s="30">
        <f>IFERROR(Table13[[#This Row],[COSTO POR ARTÍCULO]]*Table13[[#This Row],[PORCENTAJE DE MARGEN DE BENEFICIO]]+Table13[[#This Row],[GASTOS DE ENVÍO POR ARTÍCULO]]-Table13[[#This Row],[GASTOS DE ENVÍO POR ARTÍCULO]],0)</f>
        <v>0</v>
      </c>
      <c r="J10" s="21"/>
      <c r="K10" s="30">
        <f>IFERROR((Table13[[#This Row],[TOTAL VENDIDO]]-Table13[[#This Row],[DEVUELVE]])*Table13[[#This Row],[BENEFICIO POR ARTÍCULO]]+(Table13[[#This Row],[DEVUELVE]]*Table13[[#This Row],[GASTOS DE ENVÍO POR ARTÍCULO]]),0)</f>
        <v>0</v>
      </c>
    </row>
    <row r="11" spans="1:16" ht="25" customHeight="1" x14ac:dyDescent="0.2">
      <c r="A11" s="6"/>
      <c r="B11" s="20" t="s">
        <v>17</v>
      </c>
      <c r="C11" s="17"/>
      <c r="D11" s="25"/>
      <c r="E11" s="22"/>
      <c r="F11" s="31">
        <f>IFERROR(Table13[[#This Row],[TOTAL VENDIDO]]*Table13[[#This Row],[COSTO POR ARTÍCULO]]*(1+Table13[[#This Row],[PORCENTAJE DE MARGEN DE BENEFICIO]]),0)</f>
        <v>0</v>
      </c>
      <c r="G11" s="17"/>
      <c r="H11" s="17"/>
      <c r="I11" s="31">
        <f>IFERROR(Table13[[#This Row],[COSTO POR ARTÍCULO]]*Table13[[#This Row],[PORCENTAJE DE MARGEN DE BENEFICIO]]+Table13[[#This Row],[GASTOS DE ENVÍO POR ARTÍCULO]]-Table13[[#This Row],[GASTOS DE ENVÍO POR ARTÍCULO]],0)</f>
        <v>0</v>
      </c>
      <c r="J11" s="22"/>
      <c r="K11" s="31">
        <f>IFERROR((Table13[[#This Row],[TOTAL VENDIDO]]-Table13[[#This Row],[DEVUELVE]])*Table13[[#This Row],[BENEFICIO POR ARTÍCULO]]+(Table13[[#This Row],[DEVUELVE]]*Table13[[#This Row],[GASTOS DE ENVÍO POR ARTÍCULO]]),0)</f>
        <v>0</v>
      </c>
    </row>
    <row r="12" spans="1:16" ht="8" customHeight="1" x14ac:dyDescent="0.2">
      <c r="A12" s="6"/>
      <c r="B12" s="9"/>
      <c r="C12" s="10"/>
      <c r="D12" s="10"/>
      <c r="E12" s="10"/>
      <c r="F12" s="10"/>
      <c r="G12" s="10"/>
      <c r="H12" s="10"/>
      <c r="I12" s="10"/>
      <c r="J12" s="10"/>
      <c r="K12" s="10"/>
    </row>
    <row r="13" spans="1:16" ht="30" customHeight="1" x14ac:dyDescent="0.2">
      <c r="A13" s="6"/>
      <c r="B13" s="36" t="s">
        <v>18</v>
      </c>
      <c r="C13" s="15"/>
      <c r="D13" s="15"/>
      <c r="E13" s="15"/>
      <c r="F13" s="27"/>
      <c r="G13" s="15"/>
      <c r="H13" s="15"/>
      <c r="I13" s="15"/>
      <c r="J13" s="15"/>
      <c r="K13" s="16"/>
      <c r="L13" s="6"/>
    </row>
    <row r="14" spans="1:16" ht="24" customHeight="1" x14ac:dyDescent="0.2">
      <c r="A14" s="6"/>
      <c r="B14" s="14"/>
      <c r="C14" s="37" t="s">
        <v>10</v>
      </c>
      <c r="D14" s="37" t="s">
        <v>11</v>
      </c>
      <c r="E14" s="37" t="s">
        <v>12</v>
      </c>
      <c r="F14" s="37" t="s">
        <v>13</v>
      </c>
      <c r="G14" s="37" t="s">
        <v>14</v>
      </c>
      <c r="H14" s="37" t="s">
        <v>15</v>
      </c>
      <c r="I14" s="37" t="s">
        <v>16</v>
      </c>
      <c r="J14" s="37" t="s">
        <v>17</v>
      </c>
      <c r="K14" s="37" t="s">
        <v>19</v>
      </c>
    </row>
    <row r="15" spans="1:16" ht="25" customHeight="1" x14ac:dyDescent="0.2">
      <c r="A15" s="6"/>
      <c r="B15" s="38" t="s">
        <v>6</v>
      </c>
      <c r="C15" s="28">
        <f>F4</f>
        <v>0</v>
      </c>
      <c r="D15" s="28">
        <f>F5</f>
        <v>0</v>
      </c>
      <c r="E15" s="28">
        <f>F6</f>
        <v>0</v>
      </c>
      <c r="F15" s="28">
        <f>F7</f>
        <v>0</v>
      </c>
      <c r="G15" s="28">
        <f>F8</f>
        <v>0</v>
      </c>
      <c r="H15" s="28">
        <f>F9</f>
        <v>0</v>
      </c>
      <c r="I15" s="28">
        <f>F10</f>
        <v>0</v>
      </c>
      <c r="J15" s="28">
        <f>F11</f>
        <v>0</v>
      </c>
      <c r="K15" s="28">
        <f>SUM(C15:J15)</f>
        <v>0</v>
      </c>
    </row>
    <row r="16" spans="1:16" ht="25" customHeight="1" x14ac:dyDescent="0.2">
      <c r="A16" s="6"/>
      <c r="B16" s="38" t="s">
        <v>20</v>
      </c>
      <c r="C16" s="29" t="str">
        <f>IFERROR(C15/K15,"0")</f>
        <v>0</v>
      </c>
      <c r="D16" s="29" t="str">
        <f>IFERROR(D15/K15,"0")</f>
        <v>0</v>
      </c>
      <c r="E16" s="29" t="str">
        <f>IFERROR(E15/K15,"0")</f>
        <v>0</v>
      </c>
      <c r="F16" s="29" t="str">
        <f>IFERROR(F15/K15,"0")</f>
        <v>0</v>
      </c>
      <c r="G16" s="29" t="str">
        <f>IFERROR(G15/K15,"0")</f>
        <v>0</v>
      </c>
      <c r="H16" s="29" t="str">
        <f>IFERROR(H15/K15,"0")</f>
        <v>0</v>
      </c>
      <c r="I16" s="29" t="str">
        <f>IFERROR(I15/K15,"0")</f>
        <v>0</v>
      </c>
      <c r="J16" s="29" t="str">
        <f>IFERROR(J15/K15,"0")</f>
        <v>0</v>
      </c>
      <c r="K16" s="29">
        <f>SUM(C16:J16)</f>
        <v>0</v>
      </c>
    </row>
    <row r="17" spans="1:11" ht="20" customHeight="1" x14ac:dyDescent="0.2">
      <c r="A17" s="6"/>
      <c r="B17" s="8"/>
      <c r="C17" s="6"/>
      <c r="D17" s="6"/>
      <c r="E17" s="6"/>
      <c r="F17" s="6"/>
      <c r="G17" s="6"/>
      <c r="H17" s="6"/>
      <c r="I17" s="6"/>
      <c r="J17" s="6"/>
      <c r="K17" s="6"/>
    </row>
    <row r="18" spans="1:11" ht="17.5" customHeight="1" x14ac:dyDescent="0.2">
      <c r="A18" s="6"/>
      <c r="B18" s="33" t="s">
        <v>1</v>
      </c>
      <c r="C18" s="34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ht="17.5" customHeight="1" x14ac:dyDescent="0.2">
      <c r="A44" s="6"/>
      <c r="B44" s="33" t="s">
        <v>18</v>
      </c>
      <c r="C44" s="34"/>
      <c r="D44" s="34"/>
      <c r="E44" s="34"/>
      <c r="F44" s="33" t="s">
        <v>21</v>
      </c>
      <c r="G44" s="34"/>
      <c r="H44" s="34"/>
      <c r="I44" s="34"/>
      <c r="J44" s="34"/>
      <c r="K44" s="34"/>
    </row>
    <row r="45" spans="1:1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2:11" ht="50" customHeight="1" x14ac:dyDescent="0.2">
      <c r="B65" s="1" t="s">
        <v>22</v>
      </c>
      <c r="C65" s="39"/>
      <c r="D65" s="39"/>
      <c r="E65" s="39"/>
      <c r="F65" s="39"/>
      <c r="G65" s="39"/>
      <c r="H65" s="39"/>
      <c r="I65" s="39"/>
      <c r="J65" s="39"/>
      <c r="K65" s="39"/>
    </row>
  </sheetData>
  <mergeCells count="1">
    <mergeCell ref="B65:K65"/>
  </mergeCells>
  <hyperlinks>
    <hyperlink ref="B65" r:id="rId1" xr:uid="{00000000-0004-0000-0000-000000000000}"/>
  </hyperlinks>
  <pageMargins left="0.3" right="0.3" top="0.3" bottom="0.3" header="0" footer="0"/>
  <pageSetup scale="60" orientation="portrait" horizontalDpi="0" verticalDpi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  <pageSetUpPr fitToPage="1"/>
  </sheetPr>
  <dimension ref="A1:P64"/>
  <sheetViews>
    <sheetView showGridLines="0" zoomScale="90" zoomScaleNormal="90" workbookViewId="0">
      <selection activeCell="V32" sqref="V32"/>
    </sheetView>
  </sheetViews>
  <sheetFormatPr baseColWidth="10" defaultColWidth="11.1640625" defaultRowHeight="16" x14ac:dyDescent="0.2"/>
  <cols>
    <col min="1" max="1" width="3.33203125" customWidth="1"/>
    <col min="2" max="2" width="25.1640625" style="3" customWidth="1"/>
    <col min="3" max="11" width="14.33203125" customWidth="1"/>
    <col min="12" max="12" width="3.33203125" customWidth="1"/>
  </cols>
  <sheetData>
    <row r="1" spans="1:16" ht="50" customHeight="1" x14ac:dyDescent="0.2">
      <c r="A1" s="6"/>
      <c r="B1" s="32" t="s">
        <v>0</v>
      </c>
      <c r="C1" s="7"/>
      <c r="D1" s="7"/>
      <c r="E1" s="7"/>
      <c r="F1" s="7"/>
      <c r="G1" s="7"/>
      <c r="H1" s="7"/>
      <c r="I1" s="7"/>
      <c r="J1" s="7"/>
      <c r="K1" s="7"/>
      <c r="L1" s="6"/>
      <c r="M1" s="2"/>
      <c r="N1" s="2"/>
      <c r="O1" s="2"/>
      <c r="P1" s="2"/>
    </row>
    <row r="2" spans="1:16" ht="30" customHeight="1" x14ac:dyDescent="0.2">
      <c r="A2" s="6"/>
      <c r="B2" s="35" t="s">
        <v>1</v>
      </c>
      <c r="C2" s="12"/>
      <c r="D2" s="12"/>
      <c r="E2" s="12"/>
      <c r="F2" s="26"/>
      <c r="G2" s="12"/>
      <c r="H2" s="12"/>
      <c r="I2" s="12"/>
      <c r="J2" s="12"/>
      <c r="K2" s="13"/>
      <c r="L2" s="6"/>
      <c r="M2" s="2"/>
      <c r="N2" s="2"/>
      <c r="O2" s="2"/>
      <c r="P2" s="2"/>
    </row>
    <row r="3" spans="1:16" ht="50" customHeight="1" x14ac:dyDescent="0.2">
      <c r="A3" s="6"/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24</v>
      </c>
      <c r="I3" s="11" t="s">
        <v>8</v>
      </c>
      <c r="J3" s="11" t="s">
        <v>9</v>
      </c>
      <c r="K3" s="11" t="s">
        <v>25</v>
      </c>
      <c r="L3" s="6"/>
      <c r="M3" s="2"/>
      <c r="N3" s="2"/>
      <c r="O3" s="2"/>
    </row>
    <row r="4" spans="1:16" ht="25" customHeight="1" x14ac:dyDescent="0.2">
      <c r="A4" s="6"/>
      <c r="B4" s="19" t="s">
        <v>10</v>
      </c>
      <c r="C4" s="23">
        <v>19.5</v>
      </c>
      <c r="D4" s="24">
        <v>0.83</v>
      </c>
      <c r="E4" s="21">
        <v>35</v>
      </c>
      <c r="F4" s="23">
        <f>IFERROR(Table1[[#This Row],[TOTAL VENDIDO]]*Table1[[#This Row],[COSTO POR ARTÍCULO]]*(1+Table1[[#This Row],[PORCENTAJE DE MARGEN DE BENEFICIO]]),0)</f>
        <v>1248.9750000000001</v>
      </c>
      <c r="G4" s="23">
        <v>5</v>
      </c>
      <c r="H4" s="23">
        <v>2.5</v>
      </c>
      <c r="I4" s="23">
        <f>IFERROR(Table1[[#This Row],[COSTO POR ARTÍCULO]]*Table1[[#This Row],[PORCENTAJE DE MARGEN DE BENEFICIO]]+Table1[[#This Row],[GASTOS DE ENVÍO POR ARTÍCULO]]-Table1[[#This Row],[GASTOS DE ENVÍO POR ARTÍCULO]],0)</f>
        <v>16.184999999999999</v>
      </c>
      <c r="J4" s="21">
        <v>0</v>
      </c>
      <c r="K4" s="23">
        <f>IFERROR((Table1[[#This Row],[TOTAL VENDIDO]]-Table1[[#This Row],[DEVUELVE]])*Table1[[#This Row],[BENEFICIO POR ARTÍCULO]]+(Table1[[#This Row],[DEVUELVE]]*Table1[[#This Row],[GASTOS DE ENVÍO POR ARTÍCULO]]),0)</f>
        <v>566.47499999999991</v>
      </c>
      <c r="L4" s="6"/>
      <c r="M4" s="2"/>
      <c r="N4" s="2"/>
      <c r="O4" s="2"/>
    </row>
    <row r="5" spans="1:16" ht="25" customHeight="1" x14ac:dyDescent="0.2">
      <c r="A5" s="6"/>
      <c r="B5" s="20" t="s">
        <v>11</v>
      </c>
      <c r="C5" s="17">
        <v>24.5</v>
      </c>
      <c r="D5" s="25">
        <v>0.87</v>
      </c>
      <c r="E5" s="22">
        <v>52</v>
      </c>
      <c r="F5" s="17">
        <f>IFERROR(Table1[[#This Row],[TOTAL VENDIDO]]*Table1[[#This Row],[COSTO POR ARTÍCULO]]*(1+Table1[[#This Row],[PORCENTAJE DE MARGEN DE BENEFICIO]]),0)</f>
        <v>2382.38</v>
      </c>
      <c r="G5" s="17">
        <v>5</v>
      </c>
      <c r="H5" s="17">
        <v>2.5</v>
      </c>
      <c r="I5" s="17">
        <f>IFERROR(Table1[[#This Row],[COSTO POR ARTÍCULO]]*Table1[[#This Row],[PORCENTAJE DE MARGEN DE BENEFICIO]]+Table1[[#This Row],[GASTOS DE ENVÍO POR ARTÍCULO]]-Table1[[#This Row],[GASTOS DE ENVÍO POR ARTÍCULO]],0)</f>
        <v>21.315000000000001</v>
      </c>
      <c r="J5" s="22">
        <v>1</v>
      </c>
      <c r="K5" s="17">
        <f>IFERROR((Table1[[#This Row],[TOTAL VENDIDO]]-Table1[[#This Row],[DEVUELVE]])*Table1[[#This Row],[BENEFICIO POR ARTÍCULO]]+(Table1[[#This Row],[DEVUELVE]]*Table1[[#This Row],[GASTOS DE ENVÍO POR ARTÍCULO]]),0)</f>
        <v>1092.0650000000001</v>
      </c>
      <c r="L5" s="6"/>
      <c r="M5" s="2"/>
      <c r="N5" s="2"/>
      <c r="O5" s="2"/>
    </row>
    <row r="6" spans="1:16" ht="25" customHeight="1" x14ac:dyDescent="0.2">
      <c r="A6" s="6"/>
      <c r="B6" s="19" t="s">
        <v>12</v>
      </c>
      <c r="C6" s="23">
        <v>19.5</v>
      </c>
      <c r="D6" s="24">
        <v>0.75</v>
      </c>
      <c r="E6" s="21">
        <v>28</v>
      </c>
      <c r="F6" s="23">
        <f>IFERROR(Table1[[#This Row],[TOTAL VENDIDO]]*Table1[[#This Row],[COSTO POR ARTÍCULO]]*(1+Table1[[#This Row],[PORCENTAJE DE MARGEN DE BENEFICIO]]),0)</f>
        <v>955.5</v>
      </c>
      <c r="G6" s="23">
        <v>5</v>
      </c>
      <c r="H6" s="23">
        <v>2.5</v>
      </c>
      <c r="I6" s="23">
        <f>IFERROR(Table1[[#This Row],[COSTO POR ARTÍCULO]]*Table1[[#This Row],[PORCENTAJE DE MARGEN DE BENEFICIO]]+Table1[[#This Row],[GASTOS DE ENVÍO POR ARTÍCULO]]-Table1[[#This Row],[GASTOS DE ENVÍO POR ARTÍCULO]],0)</f>
        <v>14.625</v>
      </c>
      <c r="J6" s="21">
        <v>0</v>
      </c>
      <c r="K6" s="23">
        <f>IFERROR((Table1[[#This Row],[TOTAL VENDIDO]]-Table1[[#This Row],[DEVUELVE]])*Table1[[#This Row],[BENEFICIO POR ARTÍCULO]]+(Table1[[#This Row],[DEVUELVE]]*Table1[[#This Row],[GASTOS DE ENVÍO POR ARTÍCULO]]),0)</f>
        <v>409.5</v>
      </c>
      <c r="L6" s="6"/>
    </row>
    <row r="7" spans="1:16" ht="25" customHeight="1" x14ac:dyDescent="0.2">
      <c r="A7" s="6"/>
      <c r="B7" s="20" t="s">
        <v>13</v>
      </c>
      <c r="C7" s="17">
        <v>17.5</v>
      </c>
      <c r="D7" s="25">
        <v>0.9</v>
      </c>
      <c r="E7" s="22">
        <v>55</v>
      </c>
      <c r="F7" s="17">
        <f>IFERROR(Table1[[#This Row],[TOTAL VENDIDO]]*Table1[[#This Row],[COSTO POR ARTÍCULO]]*(1+Table1[[#This Row],[PORCENTAJE DE MARGEN DE BENEFICIO]]),0)</f>
        <v>1828.75</v>
      </c>
      <c r="G7" s="17">
        <v>5</v>
      </c>
      <c r="H7" s="17">
        <v>2.5</v>
      </c>
      <c r="I7" s="17">
        <f>IFERROR(Table1[[#This Row],[COSTO POR ARTÍCULO]]*Table1[[#This Row],[PORCENTAJE DE MARGEN DE BENEFICIO]]+Table1[[#This Row],[GASTOS DE ENVÍO POR ARTÍCULO]]-Table1[[#This Row],[GASTOS DE ENVÍO POR ARTÍCULO]],0)</f>
        <v>15.75</v>
      </c>
      <c r="J7" s="22">
        <v>0</v>
      </c>
      <c r="K7" s="17">
        <f>IFERROR((Table1[[#This Row],[TOTAL VENDIDO]]-Table1[[#This Row],[DEVUELVE]])*Table1[[#This Row],[BENEFICIO POR ARTÍCULO]]+(Table1[[#This Row],[DEVUELVE]]*Table1[[#This Row],[GASTOS DE ENVÍO POR ARTÍCULO]]),0)</f>
        <v>866.25</v>
      </c>
      <c r="L7" s="6"/>
    </row>
    <row r="8" spans="1:16" ht="25" customHeight="1" x14ac:dyDescent="0.2">
      <c r="A8" s="6"/>
      <c r="B8" s="19" t="s">
        <v>14</v>
      </c>
      <c r="C8" s="23">
        <v>14.5</v>
      </c>
      <c r="D8" s="24">
        <v>0.95</v>
      </c>
      <c r="E8" s="21">
        <v>40</v>
      </c>
      <c r="F8" s="23">
        <f>IFERROR(Table1[[#This Row],[TOTAL VENDIDO]]*Table1[[#This Row],[COSTO POR ARTÍCULO]]*(1+Table1[[#This Row],[PORCENTAJE DE MARGEN DE BENEFICIO]]),0)</f>
        <v>1131</v>
      </c>
      <c r="G8" s="23">
        <v>5</v>
      </c>
      <c r="H8" s="23">
        <v>2.5</v>
      </c>
      <c r="I8" s="23">
        <f>IFERROR(Table1[[#This Row],[COSTO POR ARTÍCULO]]*Table1[[#This Row],[PORCENTAJE DE MARGEN DE BENEFICIO]]+Table1[[#This Row],[GASTOS DE ENVÍO POR ARTÍCULO]]-Table1[[#This Row],[GASTOS DE ENVÍO POR ARTÍCULO]],0)</f>
        <v>13.774999999999999</v>
      </c>
      <c r="J8" s="21">
        <v>0</v>
      </c>
      <c r="K8" s="23">
        <f>IFERROR((Table1[[#This Row],[TOTAL VENDIDO]]-Table1[[#This Row],[DEVUELVE]])*Table1[[#This Row],[BENEFICIO POR ARTÍCULO]]+(Table1[[#This Row],[DEVUELVE]]*Table1[[#This Row],[GASTOS DE ENVÍO POR ARTÍCULO]]),0)</f>
        <v>551</v>
      </c>
      <c r="L8" s="6"/>
    </row>
    <row r="9" spans="1:16" ht="25" customHeight="1" x14ac:dyDescent="0.2">
      <c r="A9" s="6"/>
      <c r="B9" s="20" t="s">
        <v>15</v>
      </c>
      <c r="C9" s="17">
        <v>11</v>
      </c>
      <c r="D9" s="25">
        <v>1</v>
      </c>
      <c r="E9" s="22">
        <v>60</v>
      </c>
      <c r="F9" s="17">
        <f>IFERROR(Table1[[#This Row],[TOTAL VENDIDO]]*Table1[[#This Row],[COSTO POR ARTÍCULO]]*(1+Table1[[#This Row],[PORCENTAJE DE MARGEN DE BENEFICIO]]),0)</f>
        <v>1320</v>
      </c>
      <c r="G9" s="17">
        <v>5</v>
      </c>
      <c r="H9" s="17">
        <v>2.5</v>
      </c>
      <c r="I9" s="17">
        <f>IFERROR(Table1[[#This Row],[COSTO POR ARTÍCULO]]*Table1[[#This Row],[PORCENTAJE DE MARGEN DE BENEFICIO]]+Table1[[#This Row],[GASTOS DE ENVÍO POR ARTÍCULO]]-Table1[[#This Row],[GASTOS DE ENVÍO POR ARTÍCULO]],0)</f>
        <v>11</v>
      </c>
      <c r="J9" s="22">
        <v>0</v>
      </c>
      <c r="K9" s="17">
        <f>IFERROR((Table1[[#This Row],[TOTAL VENDIDO]]-Table1[[#This Row],[DEVUELVE]])*Table1[[#This Row],[BENEFICIO POR ARTÍCULO]]+(Table1[[#This Row],[DEVUELVE]]*Table1[[#This Row],[GASTOS DE ENVÍO POR ARTÍCULO]]),0)</f>
        <v>660</v>
      </c>
      <c r="L9" s="6"/>
    </row>
    <row r="10" spans="1:16" ht="25" customHeight="1" x14ac:dyDescent="0.2">
      <c r="A10" s="6"/>
      <c r="B10" s="19" t="s">
        <v>16</v>
      </c>
      <c r="C10" s="23">
        <v>49</v>
      </c>
      <c r="D10" s="24">
        <v>0.65</v>
      </c>
      <c r="E10" s="21">
        <v>37</v>
      </c>
      <c r="F10" s="23">
        <f>IFERROR(Table1[[#This Row],[TOTAL VENDIDO]]*Table1[[#This Row],[COSTO POR ARTÍCULO]]*(1+Table1[[#This Row],[PORCENTAJE DE MARGEN DE BENEFICIO]]),0)</f>
        <v>2991.45</v>
      </c>
      <c r="G10" s="23">
        <v>5</v>
      </c>
      <c r="H10" s="23">
        <v>2.5</v>
      </c>
      <c r="I10" s="23">
        <f>IFERROR(Table1[[#This Row],[COSTO POR ARTÍCULO]]*Table1[[#This Row],[PORCENTAJE DE MARGEN DE BENEFICIO]]+Table1[[#This Row],[GASTOS DE ENVÍO POR ARTÍCULO]]-Table1[[#This Row],[GASTOS DE ENVÍO POR ARTÍCULO]],0)</f>
        <v>31.85</v>
      </c>
      <c r="J10" s="21">
        <v>2</v>
      </c>
      <c r="K10" s="23">
        <f>IFERROR((Table1[[#This Row],[TOTAL VENDIDO]]-Table1[[#This Row],[DEVUELVE]])*Table1[[#This Row],[BENEFICIO POR ARTÍCULO]]+(Table1[[#This Row],[DEVUELVE]]*Table1[[#This Row],[GASTOS DE ENVÍO POR ARTÍCULO]]),0)</f>
        <v>1124.75</v>
      </c>
      <c r="L10" s="6"/>
    </row>
    <row r="11" spans="1:16" ht="25" customHeight="1" x14ac:dyDescent="0.2">
      <c r="A11" s="6"/>
      <c r="B11" s="20" t="s">
        <v>17</v>
      </c>
      <c r="C11" s="17">
        <v>24.5</v>
      </c>
      <c r="D11" s="25">
        <v>0.92</v>
      </c>
      <c r="E11" s="22">
        <v>44</v>
      </c>
      <c r="F11" s="17">
        <f>IFERROR(Table1[[#This Row],[TOTAL VENDIDO]]*Table1[[#This Row],[COSTO POR ARTÍCULO]]*(1+Table1[[#This Row],[PORCENTAJE DE MARGEN DE BENEFICIO]]),0)</f>
        <v>2069.7599999999998</v>
      </c>
      <c r="G11" s="17">
        <v>5</v>
      </c>
      <c r="H11" s="17">
        <v>2.5</v>
      </c>
      <c r="I11" s="17">
        <f>IFERROR(Table1[[#This Row],[COSTO POR ARTÍCULO]]*Table1[[#This Row],[PORCENTAJE DE MARGEN DE BENEFICIO]]+Table1[[#This Row],[GASTOS DE ENVÍO POR ARTÍCULO]]-Table1[[#This Row],[GASTOS DE ENVÍO POR ARTÍCULO]],0)</f>
        <v>22.540000000000003</v>
      </c>
      <c r="J11" s="22">
        <v>0</v>
      </c>
      <c r="K11" s="17">
        <f>IFERROR((Table1[[#This Row],[TOTAL VENDIDO]]-Table1[[#This Row],[DEVUELVE]])*Table1[[#This Row],[BENEFICIO POR ARTÍCULO]]+(Table1[[#This Row],[DEVUELVE]]*Table1[[#This Row],[GASTOS DE ENVÍO POR ARTÍCULO]]),0)</f>
        <v>991.7600000000001</v>
      </c>
      <c r="L11" s="6"/>
    </row>
    <row r="12" spans="1:16" ht="8" customHeight="1" x14ac:dyDescent="0.2">
      <c r="A12" s="6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6"/>
    </row>
    <row r="13" spans="1:16" ht="30" customHeight="1" x14ac:dyDescent="0.2">
      <c r="A13" s="6"/>
      <c r="B13" s="36" t="s">
        <v>18</v>
      </c>
      <c r="C13" s="15"/>
      <c r="D13" s="15"/>
      <c r="E13" s="15"/>
      <c r="F13" s="27"/>
      <c r="G13" s="15"/>
      <c r="H13" s="15"/>
      <c r="I13" s="15"/>
      <c r="J13" s="15"/>
      <c r="K13" s="16"/>
      <c r="L13" s="6"/>
    </row>
    <row r="14" spans="1:16" ht="24" customHeight="1" x14ac:dyDescent="0.2">
      <c r="A14" s="6"/>
      <c r="B14" s="14"/>
      <c r="C14" s="37" t="s">
        <v>10</v>
      </c>
      <c r="D14" s="37" t="s">
        <v>11</v>
      </c>
      <c r="E14" s="37" t="s">
        <v>12</v>
      </c>
      <c r="F14" s="37" t="s">
        <v>13</v>
      </c>
      <c r="G14" s="37" t="s">
        <v>14</v>
      </c>
      <c r="H14" s="37" t="s">
        <v>15</v>
      </c>
      <c r="I14" s="37" t="s">
        <v>16</v>
      </c>
      <c r="J14" s="37" t="s">
        <v>17</v>
      </c>
      <c r="K14" s="37" t="s">
        <v>19</v>
      </c>
      <c r="L14" s="6"/>
    </row>
    <row r="15" spans="1:16" ht="25" customHeight="1" x14ac:dyDescent="0.2">
      <c r="A15" s="6"/>
      <c r="B15" s="38" t="s">
        <v>6</v>
      </c>
      <c r="C15" s="17">
        <f>F4</f>
        <v>1248.9750000000001</v>
      </c>
      <c r="D15" s="17">
        <f>F5</f>
        <v>2382.38</v>
      </c>
      <c r="E15" s="17">
        <f>F6</f>
        <v>955.5</v>
      </c>
      <c r="F15" s="17">
        <f>F7</f>
        <v>1828.75</v>
      </c>
      <c r="G15" s="17">
        <f>F8</f>
        <v>1131</v>
      </c>
      <c r="H15" s="17">
        <f>F9</f>
        <v>1320</v>
      </c>
      <c r="I15" s="17">
        <f>F10</f>
        <v>2991.45</v>
      </c>
      <c r="J15" s="17">
        <f>F11</f>
        <v>2069.7599999999998</v>
      </c>
      <c r="K15" s="17">
        <f>SUM(C15:J15)</f>
        <v>13927.815000000001</v>
      </c>
      <c r="L15" s="6"/>
    </row>
    <row r="16" spans="1:16" ht="25" customHeight="1" x14ac:dyDescent="0.2">
      <c r="A16" s="6"/>
      <c r="B16" s="38" t="s">
        <v>20</v>
      </c>
      <c r="C16" s="18">
        <f>IFERROR(C15/K15,"0")</f>
        <v>8.9674870035249613E-2</v>
      </c>
      <c r="D16" s="18">
        <f>IFERROR(D15/K15,"0")</f>
        <v>0.17105195610366739</v>
      </c>
      <c r="E16" s="18">
        <f>IFERROR(E15/K15,"0")</f>
        <v>6.8603725710027014E-2</v>
      </c>
      <c r="F16" s="18">
        <f>IFERROR(F15/K15,"0")</f>
        <v>0.13130200250362314</v>
      </c>
      <c r="G16" s="18">
        <f>IFERROR(G15/K15,"0")</f>
        <v>8.1204410024113619E-2</v>
      </c>
      <c r="H16" s="18">
        <f>IFERROR(H15/K15,"0")</f>
        <v>9.4774377746976099E-2</v>
      </c>
      <c r="I16" s="18">
        <f>IFERROR(I15/K15,"0")</f>
        <v>0.21478243356908458</v>
      </c>
      <c r="J16" s="18">
        <f>IFERROR(J15/K15,"0")</f>
        <v>0.14860622430725851</v>
      </c>
      <c r="K16" s="18">
        <f>SUM(C16:J16)</f>
        <v>0.99999999999999978</v>
      </c>
      <c r="L16" s="6"/>
    </row>
    <row r="17" spans="1:16" ht="20" customHeight="1" x14ac:dyDescent="0.2">
      <c r="A17" s="6"/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2"/>
      <c r="N17" s="2"/>
      <c r="O17" s="2"/>
      <c r="P17" s="2"/>
    </row>
    <row r="18" spans="1:16" ht="17.5" customHeight="1" x14ac:dyDescent="0.2">
      <c r="A18" s="6"/>
      <c r="B18" s="33" t="s">
        <v>1</v>
      </c>
      <c r="C18" s="34"/>
      <c r="D18" s="34"/>
      <c r="E18" s="34"/>
      <c r="F18" s="34"/>
      <c r="G18" s="34"/>
      <c r="H18" s="34"/>
      <c r="I18" s="34"/>
      <c r="J18" s="34"/>
      <c r="K18" s="34"/>
    </row>
    <row r="19" spans="1:1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7.5" customHeight="1" x14ac:dyDescent="0.2">
      <c r="A44" s="6"/>
      <c r="B44" s="33" t="s">
        <v>18</v>
      </c>
      <c r="C44" s="34"/>
      <c r="D44" s="34"/>
      <c r="E44" s="34"/>
      <c r="F44" s="33" t="s">
        <v>21</v>
      </c>
      <c r="G44" s="34"/>
      <c r="H44" s="34"/>
      <c r="I44" s="34"/>
      <c r="J44" s="34"/>
      <c r="K44" s="34"/>
    </row>
    <row r="45" spans="1:16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</sheetData>
  <pageMargins left="0.3" right="0.3" top="0.3" bottom="0.3" header="0" footer="0"/>
  <pageSetup scale="58" orientation="portrait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4" customWidth="1"/>
    <col min="2" max="2" width="88.33203125" style="4" customWidth="1"/>
    <col min="3" max="3" width="10.83203125" style="4" customWidth="1"/>
    <col min="4" max="16384" width="10.83203125" style="4"/>
  </cols>
  <sheetData>
    <row r="1" spans="2:2" ht="20" customHeight="1" x14ac:dyDescent="0.2"/>
    <row r="2" spans="2:2" ht="105" customHeight="1" x14ac:dyDescent="0.2">
      <c r="B2" s="5" t="s">
        <v>23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paración de ventas de productos</vt:lpstr>
      <vt:lpstr>EJEMPLO</vt:lpstr>
      <vt:lpstr>- Descargo de responsabilidad -</vt:lpstr>
      <vt:lpstr>EJEMPLO!Print_Area</vt:lpstr>
      <vt:lpstr>'paración de ventas de productos'!Print_Area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Office User</cp:lastModifiedBy>
  <dcterms:created xsi:type="dcterms:W3CDTF">2016-03-21T16:06:55Z</dcterms:created>
  <dcterms:modified xsi:type="dcterms:W3CDTF">2022-01-05T22:44:37Z</dcterms:modified>
</cp:coreProperties>
</file>