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Weloc-00804\batch4\DTP\ES彭莹\-content-social-media-report-templates\"/>
    </mc:Choice>
  </mc:AlternateContent>
  <xr:revisionPtr revIDLastSave="0" documentId="13_ncr:1_{8B76FFDE-1052-494E-97F4-C050CFC19894}" xr6:coauthVersionLast="47" xr6:coauthVersionMax="47" xr10:uidLastSave="{00000000-0000-0000-0000-000000000000}"/>
  <bookViews>
    <workbookView xWindow="5700" yWindow="5700" windowWidth="39345" windowHeight="25680" xr2:uid="{E541B127-637D-A144-98F8-4C1956397419}"/>
  </bookViews>
  <sheets>
    <sheet name="Informe de rendimiento en redes" sheetId="1" r:id="rId1"/>
    <sheet name="Rendimiento en redes sociales E" sheetId="3" r:id="rId2"/>
    <sheet name="- Descargo de responsabilidad -" sheetId="2" r:id="rId3"/>
  </sheets>
  <externalReferences>
    <externalReference r:id="rId4"/>
  </externalReferences>
  <definedNames>
    <definedName name="_xlnm.Print_Area" localSheetId="0">'Informe de rendimiento en redes'!$B$1:$P$33</definedName>
    <definedName name="_xlnm.Print_Area" localSheetId="1">'Rendimiento en redes sociales E'!$B$1:$P$34</definedName>
    <definedName name="Priority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H34" i="3"/>
  <c r="O34" i="3"/>
  <c r="P34" i="3"/>
  <c r="L34" i="3"/>
  <c r="N34" i="3"/>
  <c r="F34" i="3"/>
  <c r="K34" i="3"/>
  <c r="D34" i="3"/>
  <c r="J34" i="3"/>
  <c r="G34" i="3"/>
  <c r="I34" i="3"/>
  <c r="C34" i="3"/>
  <c r="E34" i="3"/>
  <c r="O31" i="3"/>
  <c r="P31" i="3"/>
  <c r="N31" i="3"/>
  <c r="K31" i="3"/>
  <c r="J31" i="3"/>
  <c r="I31" i="3"/>
  <c r="E31" i="3"/>
  <c r="O30" i="3"/>
  <c r="P30" i="3"/>
  <c r="N30" i="3"/>
  <c r="K30" i="3"/>
  <c r="J30" i="3"/>
  <c r="I30" i="3"/>
  <c r="E30" i="3"/>
  <c r="O29" i="3"/>
  <c r="P29" i="3"/>
  <c r="N29" i="3"/>
  <c r="K29" i="3"/>
  <c r="J29" i="3"/>
  <c r="I29" i="3"/>
  <c r="E29" i="3"/>
  <c r="O28" i="3"/>
  <c r="P28" i="3"/>
  <c r="N28" i="3"/>
  <c r="K28" i="3"/>
  <c r="J28" i="3"/>
  <c r="I28" i="3"/>
  <c r="E28" i="3"/>
  <c r="O27" i="3"/>
  <c r="P27" i="3"/>
  <c r="N27" i="3"/>
  <c r="K27" i="3"/>
  <c r="J27" i="3"/>
  <c r="I27" i="3"/>
  <c r="E27" i="3"/>
  <c r="H22" i="3"/>
  <c r="H19" i="3"/>
  <c r="H16" i="3"/>
  <c r="H13" i="3"/>
  <c r="H10" i="3"/>
  <c r="H7" i="3"/>
  <c r="H4" i="3"/>
  <c r="E4" i="3"/>
  <c r="C4" i="3"/>
  <c r="B4" i="3"/>
  <c r="M33" i="1"/>
  <c r="H33" i="1"/>
  <c r="O33" i="1"/>
  <c r="P33" i="1"/>
  <c r="H21" i="1"/>
  <c r="D33" i="1"/>
  <c r="J33" i="1"/>
  <c r="H18" i="1"/>
  <c r="C33" i="1"/>
  <c r="E33" i="1"/>
  <c r="H15" i="1"/>
  <c r="H12" i="1"/>
  <c r="F33" i="1"/>
  <c r="K33" i="1"/>
  <c r="H9" i="1"/>
  <c r="H6" i="1"/>
  <c r="H3" i="1"/>
  <c r="L33" i="1"/>
  <c r="N33" i="1"/>
  <c r="G33" i="1"/>
  <c r="I33" i="1"/>
  <c r="E3" i="1"/>
  <c r="B3" i="1"/>
  <c r="C3" i="1"/>
  <c r="O30" i="1"/>
  <c r="P30" i="1"/>
  <c r="O27" i="1"/>
  <c r="P27" i="1"/>
  <c r="O28" i="1"/>
  <c r="P28" i="1"/>
  <c r="O29" i="1"/>
  <c r="P29" i="1"/>
  <c r="O26" i="1"/>
  <c r="P26" i="1"/>
  <c r="N26" i="1"/>
  <c r="N30" i="1"/>
  <c r="N29" i="1"/>
  <c r="N28" i="1"/>
  <c r="N27" i="1"/>
  <c r="K27" i="1"/>
  <c r="K28" i="1"/>
  <c r="K29" i="1"/>
  <c r="K30" i="1"/>
  <c r="K26" i="1"/>
  <c r="J26" i="1"/>
  <c r="E26" i="1"/>
  <c r="E27" i="1"/>
  <c r="E28" i="1"/>
  <c r="E29" i="1"/>
  <c r="E30" i="1"/>
  <c r="J27" i="1"/>
  <c r="J28" i="1"/>
  <c r="J29" i="1"/>
  <c r="J30" i="1"/>
  <c r="I27" i="1"/>
  <c r="I28" i="1"/>
  <c r="I29" i="1"/>
  <c r="I30" i="1"/>
  <c r="I26" i="1"/>
</calcChain>
</file>

<file path=xl/sharedStrings.xml><?xml version="1.0" encoding="utf-8"?>
<sst xmlns="http://schemas.openxmlformats.org/spreadsheetml/2006/main" count="129" uniqueCount="47">
  <si>
    <t>CPA</t>
  </si>
  <si>
    <t>CTR</t>
  </si>
  <si>
    <t>CPC</t>
  </si>
  <si>
    <t>ROI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</si>
  <si>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</si>
  <si>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RENDIMIENTO EN REDES SOCIALES</t>
  </si>
  <si>
    <t xml:space="preserve">El usuario debe ingresar información en la tabla siguiente, completando solo las celdas no sombreadas. 
Los datos y los gráficos del panel se completarán automáticamente. </t>
  </si>
  <si>
    <t>GASTO TOTAL</t>
  </si>
  <si>
    <t>PRESUPUESTO TOTAL</t>
  </si>
  <si>
    <t>+ / –</t>
  </si>
  <si>
    <t>IMPRESIONES</t>
  </si>
  <si>
    <t>CPA POR CAMPAÑA</t>
  </si>
  <si>
    <t>CPC POR CAMPAÑA</t>
  </si>
  <si>
    <t>PRESUPUESTO versus GASTO POR CAMPAÑA</t>
  </si>
  <si>
    <t>ADQUISICIONES</t>
  </si>
  <si>
    <t>COSTO POR ADQUISICIÓN</t>
  </si>
  <si>
    <t>CLICS</t>
  </si>
  <si>
    <t xml:space="preserve">ADQUISICIONES </t>
  </si>
  <si>
    <t>CTR POR CAMPAÑA</t>
  </si>
  <si>
    <t>TASA DE CLICS</t>
  </si>
  <si>
    <t>COSTO POR CLIC</t>
  </si>
  <si>
    <t>ROI GENERAL</t>
  </si>
  <si>
    <t>DATOS DE LA CAMPAÑA</t>
  </si>
  <si>
    <t>COSTO POR ADQ.</t>
  </si>
  <si>
    <t>(CLICS / 
IMPRESIONES)</t>
  </si>
  <si>
    <t>(GASTO – PRESUPUESTO)</t>
  </si>
  <si>
    <t>(GASTO / 
CLICS)</t>
  </si>
  <si>
    <t>(GASTO / 
ADQUISICIONES)</t>
  </si>
  <si>
    <t>INGRESOS</t>
  </si>
  <si>
    <t>(POS. – PRE.)</t>
  </si>
  <si>
    <t>(ING. POSCAMPAÑA
 – GASTO DE LA CAMPAÑA)</t>
  </si>
  <si>
    <t>CAMPAÑA</t>
  </si>
  <si>
    <t>PRESUPUESTO</t>
  </si>
  <si>
    <t>GASTO</t>
  </si>
  <si>
    <t>PRESUPUESTO
versus GASTO</t>
  </si>
  <si>
    <t>PRECAMPAÑA</t>
  </si>
  <si>
    <t>POSCAMPAÑA</t>
  </si>
  <si>
    <t>CRECIMIENTO DE LOS INGRESOS</t>
  </si>
  <si>
    <t>GANANCIA DE LA CAMPAÑA</t>
  </si>
  <si>
    <t>CAMPAÑA 1</t>
  </si>
  <si>
    <t>CAMPAÑA 2</t>
  </si>
  <si>
    <t>CAMPAÑA 3</t>
  </si>
  <si>
    <t>CAMPAÑA 4</t>
  </si>
  <si>
    <t>CAMPAÑA 5</t>
  </si>
  <si>
    <t>GENERAL</t>
  </si>
  <si>
    <t>HAGA CLIC AQUÍ PARA CREAR EN SMARTSHEET</t>
  </si>
  <si>
    <t>(GANANCIA DE LA CAMPAÑA / GASTO 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</si>
</sst>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sz val="8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sz val="24"/>
      <color theme="1" tint="0.499984740745262"/>
      <name val="Century Gothic"/>
      <family val="1"/>
    </font>
    <font>
      <sz val="14"/>
      <color theme="0"/>
      <name val="Century Gothic"/>
      <family val="1"/>
    </font>
    <font>
      <sz val="24"/>
      <color theme="0"/>
      <name val="Century Gothic"/>
      <family val="1"/>
    </font>
    <font>
      <sz val="14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6D9D9"/>
        <bgColor indexed="64"/>
      </patternFill>
    </fill>
    <fill>
      <patternFill patternType="solid">
        <fgColor rgb="FF6CD4D9"/>
        <bgColor indexed="64"/>
      </patternFill>
    </fill>
    <fill>
      <patternFill patternType="solid">
        <fgColor rgb="FFADD982"/>
        <bgColor indexed="64"/>
      </patternFill>
    </fill>
    <fill>
      <patternFill patternType="solid">
        <fgColor rgb="FFC1F393"/>
        <bgColor indexed="64"/>
      </patternFill>
    </fill>
    <fill>
      <patternFill patternType="solid">
        <fgColor rgb="FFDDF38F"/>
        <bgColor indexed="64"/>
      </patternFill>
    </fill>
    <fill>
      <patternFill patternType="solid">
        <fgColor rgb="FFC4D8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7B527"/>
        <bgColor indexed="64"/>
      </patternFill>
    </fill>
    <fill>
      <patternFill patternType="solid">
        <fgColor rgb="FF00AB7B"/>
        <bgColor indexed="64"/>
      </patternFill>
    </fill>
    <fill>
      <patternFill patternType="solid">
        <fgColor rgb="FF1EB8AD"/>
        <bgColor indexed="64"/>
      </patternFill>
    </fill>
    <fill>
      <patternFill patternType="solid">
        <fgColor rgb="FF099CA6"/>
        <bgColor indexed="64"/>
      </patternFill>
    </fill>
    <fill>
      <patternFill patternType="solid">
        <fgColor rgb="FF43D3C7"/>
        <bgColor indexed="64"/>
      </patternFill>
    </fill>
    <fill>
      <patternFill patternType="solid">
        <fgColor rgb="FF5367BD"/>
        <bgColor indexed="64"/>
      </patternFill>
    </fill>
    <fill>
      <patternFill patternType="solid">
        <fgColor rgb="FF586FCC"/>
        <bgColor indexed="64"/>
      </patternFill>
    </fill>
    <fill>
      <patternFill patternType="solid">
        <fgColor rgb="FF4498E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3"/>
    <xf numFmtId="0" fontId="3" fillId="0" borderId="1" xfId="3" applyFont="1" applyBorder="1" applyAlignment="1">
      <alignment horizontal="left" vertical="center" wrapText="1" indent="2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8" fontId="8" fillId="4" borderId="2" xfId="0" applyNumberFormat="1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10" fontId="8" fillId="5" borderId="2" xfId="2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7" fontId="8" fillId="7" borderId="2" xfId="0" applyNumberFormat="1" applyFont="1" applyFill="1" applyBorder="1" applyAlignment="1">
      <alignment horizontal="center" vertical="center"/>
    </xf>
    <xf numFmtId="166" fontId="8" fillId="8" borderId="2" xfId="0" applyNumberFormat="1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8" fillId="10" borderId="2" xfId="0" applyNumberFormat="1" applyFont="1" applyFill="1" applyBorder="1" applyAlignment="1">
      <alignment horizontal="center" vertical="center"/>
    </xf>
    <xf numFmtId="9" fontId="8" fillId="11" borderId="2" xfId="2" applyFont="1" applyFill="1" applyBorder="1" applyAlignment="1">
      <alignment horizontal="center" vertical="center"/>
    </xf>
    <xf numFmtId="9" fontId="8" fillId="12" borderId="2" xfId="2" applyFont="1" applyFill="1" applyBorder="1" applyAlignment="1">
      <alignment horizontal="center" vertical="center"/>
    </xf>
    <xf numFmtId="3" fontId="8" fillId="13" borderId="2" xfId="1" applyNumberFormat="1" applyFont="1" applyFill="1" applyBorder="1" applyAlignment="1">
      <alignment horizontal="center" vertical="center"/>
    </xf>
    <xf numFmtId="167" fontId="8" fillId="13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2" fillId="0" borderId="0" xfId="0" applyFont="1" applyAlignment="1">
      <alignment horizontal="right" wrapText="1" indent="1"/>
    </xf>
    <xf numFmtId="0" fontId="16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7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14" fillId="15" borderId="0" xfId="0" applyFont="1" applyFill="1" applyAlignment="1">
      <alignment horizontal="center" wrapText="1"/>
    </xf>
    <xf numFmtId="167" fontId="15" fillId="15" borderId="3" xfId="0" applyNumberFormat="1" applyFont="1" applyFill="1" applyBorder="1" applyAlignment="1">
      <alignment horizontal="center" vertical="center"/>
    </xf>
    <xf numFmtId="9" fontId="17" fillId="0" borderId="0" xfId="2" applyFont="1" applyFill="1" applyBorder="1" applyAlignment="1">
      <alignment vertical="center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/>
    <xf numFmtId="0" fontId="13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4" fillId="16" borderId="0" xfId="0" applyFont="1" applyFill="1" applyAlignment="1">
      <alignment horizontal="center"/>
    </xf>
    <xf numFmtId="0" fontId="14" fillId="16" borderId="6" xfId="0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 vertical="center"/>
    </xf>
    <xf numFmtId="3" fontId="15" fillId="16" borderId="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167" fontId="15" fillId="3" borderId="3" xfId="0" applyNumberFormat="1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wrapText="1"/>
    </xf>
    <xf numFmtId="167" fontId="15" fillId="14" borderId="3" xfId="0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/>
    </xf>
    <xf numFmtId="0" fontId="14" fillId="17" borderId="6" xfId="0" applyFont="1" applyFill="1" applyBorder="1" applyAlignment="1">
      <alignment horizontal="center"/>
    </xf>
    <xf numFmtId="3" fontId="15" fillId="17" borderId="3" xfId="0" applyNumberFormat="1" applyFont="1" applyFill="1" applyBorder="1" applyAlignment="1">
      <alignment horizontal="center" vertical="center"/>
    </xf>
    <xf numFmtId="3" fontId="15" fillId="17" borderId="5" xfId="0" applyNumberFormat="1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/>
    </xf>
    <xf numFmtId="0" fontId="14" fillId="18" borderId="6" xfId="0" applyFont="1" applyFill="1" applyBorder="1" applyAlignment="1">
      <alignment horizontal="center"/>
    </xf>
    <xf numFmtId="167" fontId="15" fillId="18" borderId="3" xfId="5" applyNumberFormat="1" applyFont="1" applyFill="1" applyBorder="1" applyAlignment="1">
      <alignment horizontal="center" vertical="center"/>
    </xf>
    <xf numFmtId="167" fontId="15" fillId="18" borderId="5" xfId="5" applyNumberFormat="1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/>
    </xf>
    <xf numFmtId="0" fontId="14" fillId="19" borderId="6" xfId="0" applyFont="1" applyFill="1" applyBorder="1" applyAlignment="1">
      <alignment horizontal="center"/>
    </xf>
    <xf numFmtId="3" fontId="15" fillId="19" borderId="3" xfId="0" applyNumberFormat="1" applyFont="1" applyFill="1" applyBorder="1" applyAlignment="1">
      <alignment horizontal="center" vertical="center"/>
    </xf>
    <xf numFmtId="3" fontId="15" fillId="19" borderId="5" xfId="0" applyNumberFormat="1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/>
    </xf>
    <xf numFmtId="0" fontId="14" fillId="20" borderId="6" xfId="0" applyFont="1" applyFill="1" applyBorder="1" applyAlignment="1">
      <alignment horizontal="center"/>
    </xf>
    <xf numFmtId="10" fontId="15" fillId="22" borderId="3" xfId="2" applyNumberFormat="1" applyFont="1" applyFill="1" applyBorder="1" applyAlignment="1">
      <alignment horizontal="center" vertical="center"/>
    </xf>
    <xf numFmtId="10" fontId="15" fillId="22" borderId="5" xfId="2" applyNumberFormat="1" applyFont="1" applyFill="1" applyBorder="1" applyAlignment="1">
      <alignment horizontal="center" vertical="center"/>
    </xf>
    <xf numFmtId="166" fontId="15" fillId="21" borderId="3" xfId="5" applyNumberFormat="1" applyFont="1" applyFill="1" applyBorder="1" applyAlignment="1">
      <alignment horizontal="center" vertical="center"/>
    </xf>
    <xf numFmtId="166" fontId="15" fillId="21" borderId="5" xfId="5" applyNumberFormat="1" applyFont="1" applyFill="1" applyBorder="1" applyAlignment="1">
      <alignment horizontal="center" vertical="center"/>
    </xf>
    <xf numFmtId="0" fontId="14" fillId="22" borderId="0" xfId="0" applyFont="1" applyFill="1" applyAlignment="1">
      <alignment horizontal="center"/>
    </xf>
    <xf numFmtId="0" fontId="14" fillId="22" borderId="6" xfId="0" applyFont="1" applyFill="1" applyBorder="1" applyAlignment="1">
      <alignment horizontal="center"/>
    </xf>
    <xf numFmtId="10" fontId="15" fillId="20" borderId="3" xfId="2" applyNumberFormat="1" applyFont="1" applyFill="1" applyBorder="1" applyAlignment="1">
      <alignment horizontal="center" vertical="center"/>
    </xf>
    <xf numFmtId="10" fontId="15" fillId="20" borderId="5" xfId="2" applyNumberFormat="1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/>
    </xf>
    <xf numFmtId="0" fontId="14" fillId="21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19" fillId="3" borderId="0" xfId="4" applyFont="1" applyFill="1" applyAlignment="1">
      <alignment horizontal="center" vertical="center"/>
    </xf>
    <xf numFmtId="0" fontId="19" fillId="0" borderId="0" xfId="4" applyFont="1" applyAlignment="1"/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401A5385-5F1A-A34F-A640-00E38BE18698}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1D436"/>
      <color rgb="FFB6C9E7"/>
      <color rgb="FF91ADE7"/>
      <color rgb="FF839ED9"/>
      <color rgb="FF6985D9"/>
      <color rgb="FF6781D2"/>
      <color rgb="FF586FCC"/>
      <color rgb="FFBDDDEB"/>
      <color rgb="FF92CBEB"/>
      <color rgb="FF8CC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de rendimiento en redes'!$G$25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redes'!$G$26:$G$30</c:f>
              <c:numCache>
                <c:formatCode>"$"#,##0</c:formatCode>
                <c:ptCount val="5"/>
                <c:pt idx="0">
                  <c:v>25000</c:v>
                </c:pt>
                <c:pt idx="1">
                  <c:v>30000</c:v>
                </c:pt>
                <c:pt idx="2">
                  <c:v>50000</c:v>
                </c:pt>
                <c:pt idx="3">
                  <c:v>45000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A04D-AAC3-9E051AC85D26}"/>
            </c:ext>
          </c:extLst>
        </c:ser>
        <c:ser>
          <c:idx val="1"/>
          <c:order val="1"/>
          <c:tx>
            <c:strRef>
              <c:f>'Informe de rendimiento en redes'!$H$25</c:f>
              <c:strCache>
                <c:ptCount val="1"/>
                <c:pt idx="0">
                  <c:v>GASTO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redes'!$H$26:$H$30</c:f>
              <c:numCache>
                <c:formatCode>"$"#,##0</c:formatCode>
                <c:ptCount val="5"/>
                <c:pt idx="0">
                  <c:v>23661</c:v>
                </c:pt>
                <c:pt idx="1">
                  <c:v>21882</c:v>
                </c:pt>
                <c:pt idx="2">
                  <c:v>22076</c:v>
                </c:pt>
                <c:pt idx="3">
                  <c:v>57823</c:v>
                </c:pt>
                <c:pt idx="4">
                  <c:v>62484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9-A04D-AAC3-9E051AC8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1E-C249-BB4B-63C22F050849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1E-C249-BB4B-63C22F050849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1E-C249-BB4B-63C22F050849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1E-C249-BB4B-63C22F0508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redes'!$K$26:$K$30</c:f>
              <c:numCache>
                <c:formatCode>"$"#,##0</c:formatCode>
                <c:ptCount val="5"/>
                <c:pt idx="0">
                  <c:v>375.57142857142856</c:v>
                </c:pt>
                <c:pt idx="1">
                  <c:v>781.5</c:v>
                </c:pt>
                <c:pt idx="2">
                  <c:v>538.43902439024396</c:v>
                </c:pt>
                <c:pt idx="3">
                  <c:v>980.05084745762713</c:v>
                </c:pt>
                <c:pt idx="4">
                  <c:v>671.87096774193549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C249-BB4B-63C22F0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7-A346-86B3-E7BDC91EE56F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77-A346-86B3-E7BDC91EE56F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7-A346-86B3-E7BDC91EE56F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7-A346-86B3-E7BDC91EE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redes'!$J$26:$J$30</c:f>
              <c:numCache>
                <c:formatCode>"$"#,##0.00</c:formatCode>
                <c:ptCount val="5"/>
                <c:pt idx="0">
                  <c:v>0.5735443835749261</c:v>
                </c:pt>
                <c:pt idx="1">
                  <c:v>1.0600203458799593</c:v>
                </c:pt>
                <c:pt idx="2">
                  <c:v>0.82527102803738317</c:v>
                </c:pt>
                <c:pt idx="3">
                  <c:v>1.2368027036276523</c:v>
                </c:pt>
                <c:pt idx="4">
                  <c:v>1.0457223189181952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7-A346-86B3-E7BDC91E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E-114C-B113-277BA48C8344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B-2D4B-A47E-E335C6B56B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B-2D4B-A47E-E335C6B56B6D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B-2D4B-A47E-E335C6B56B6D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B-2D4B-A47E-E335C6B56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redes'!$F$26:$F$30</c:f>
              <c:numCache>
                <c:formatCode>General</c:formatCode>
                <c:ptCount val="5"/>
                <c:pt idx="0">
                  <c:v>63</c:v>
                </c:pt>
                <c:pt idx="1">
                  <c:v>28</c:v>
                </c:pt>
                <c:pt idx="2">
                  <c:v>41</c:v>
                </c:pt>
                <c:pt idx="3">
                  <c:v>59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B-2D4B-A47E-E335C6B56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D44C-8CC3-C42B551CC8C6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6-D44C-8CC3-C42B551CC8C6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6-D44C-8CC3-C42B551CC8C6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D44C-8CC3-C42B551CC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rendimiento en redes'!$B$26:$B$30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'Informe de rendimiento en redes'!$E$26:$E$30</c:f>
              <c:numCache>
                <c:formatCode>0.00%</c:formatCode>
                <c:ptCount val="5"/>
                <c:pt idx="0">
                  <c:v>7.0608492051538352E-2</c:v>
                </c:pt>
                <c:pt idx="1">
                  <c:v>2.5408332820481262E-2</c:v>
                </c:pt>
                <c:pt idx="2">
                  <c:v>3.9977702156404726E-2</c:v>
                </c:pt>
                <c:pt idx="3">
                  <c:v>5.7544464274724601E-2</c:v>
                </c:pt>
                <c:pt idx="4">
                  <c:v>0.13816130225675174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6-D44C-8CC3-C42B551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'Rendimiento en redes sociales E'!$G$26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E'!$G$27:$G$31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EA-3941-A901-95B25AC21173}"/>
            </c:ext>
          </c:extLst>
        </c:ser>
        <c:ser>
          <c:idx val="1"/>
          <c:order val="1"/>
          <c:tx>
            <c:strRef>
              <c:f>'Rendimiento en redes sociales E'!$H$26</c:f>
              <c:strCache>
                <c:ptCount val="1"/>
                <c:pt idx="0">
                  <c:v>GASTO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E'!$H$27:$H$31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DEA-3941-A901-95B25AC2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3846-81A5-20AFB2C42BF5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3846-81A5-20AFB2C42BF5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3846-81A5-20AFB2C42BF5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3846-81A5-20AFB2C42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E'!$K$27:$K$31</c:f>
              <c:numCache>
                <c:formatCode>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8-3846-81A5-20AFB2C4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AB49-88FF-80EADB85691D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AB49-88FF-80EADB85691D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0-AB49-88FF-80EADB85691D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0-AB49-88FF-80EADB856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E'!$J$27:$J$31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0-AB49-88FF-80EADB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7-7B4D-8AA9-35FEFB9373C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7-7B4D-8AA9-35FEFB9373C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7-7B4D-8AA9-35FEFB9373C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7-7B4D-8AA9-35FEFB9373C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7-7B4D-8AA9-35FEFB937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E'!$F$27:$F$31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75C7-7B4D-8AA9-35FEFB937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F-124D-AC0D-F3806DFBE1B9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F-124D-AC0D-F3806DFBE1B9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F-124D-AC0D-F3806DFBE1B9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F-124D-AC0D-F3806DFB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'Rendimiento en redes sociales E'!$B$27:$B$31</c:f>
              <c:strCache>
                <c:ptCount val="5"/>
                <c:pt idx="0">
                  <c:v>CAMPAÑA 1</c:v>
                </c:pt>
                <c:pt idx="1">
                  <c:v>CAMPAÑA 2</c:v>
                </c:pt>
                <c:pt idx="2">
                  <c:v>CAMPAÑA 3</c:v>
                </c:pt>
                <c:pt idx="3">
                  <c:v>CAMPAÑA 4</c:v>
                </c:pt>
                <c:pt idx="4">
                  <c:v>CAMPAÑA 5</c:v>
                </c:pt>
              </c:strCache>
            </c:strRef>
          </c:cat>
          <c:val>
            <c:numRef>
              <c:f>'Rendimiento en redes sociales E'!$E$27:$E$31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F-124D-AC0D-F3806DFB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8018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5</xdr:row>
      <xdr:rowOff>25400</xdr:rowOff>
    </xdr:from>
    <xdr:to>
      <xdr:col>6</xdr:col>
      <xdr:colOff>0</xdr:colOff>
      <xdr:row>21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BF0BE-6CDF-8EE9-276B-A5A7864B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711200</xdr:colOff>
      <xdr:row>11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C3201-7193-5E72-7297-0E888FAC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2</xdr:row>
      <xdr:rowOff>0</xdr:rowOff>
    </xdr:from>
    <xdr:to>
      <xdr:col>16</xdr:col>
      <xdr:colOff>50800</xdr:colOff>
      <xdr:row>11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EFFF84-9D2B-DA43-9F84-A874D6D1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12</xdr:row>
      <xdr:rowOff>50800</xdr:rowOff>
    </xdr:from>
    <xdr:to>
      <xdr:col>12</xdr:col>
      <xdr:colOff>736600</xdr:colOff>
      <xdr:row>21</xdr:row>
      <xdr:rowOff>241300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65929DF-72CB-424E-B3A3-4427BA01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12</xdr:row>
      <xdr:rowOff>50800</xdr:rowOff>
    </xdr:from>
    <xdr:to>
      <xdr:col>16</xdr:col>
      <xdr:colOff>76200</xdr:colOff>
      <xdr:row>21</xdr:row>
      <xdr:rowOff>241300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983F2C5-0CE1-C145-905C-8475AA352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762000</xdr:colOff>
      <xdr:row>0</xdr:row>
      <xdr:rowOff>38100</xdr:rowOff>
    </xdr:from>
    <xdr:to>
      <xdr:col>15</xdr:col>
      <xdr:colOff>921599</xdr:colOff>
      <xdr:row>0</xdr:row>
      <xdr:rowOff>581275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629B80-F316-818C-D5F6-23793474F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8275" y="3810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6</xdr:row>
      <xdr:rowOff>25400</xdr:rowOff>
    </xdr:from>
    <xdr:to>
      <xdr:col>6</xdr:col>
      <xdr:colOff>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67236-4C8A-6B4E-A0FD-A1A2F1E8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</xdr:row>
      <xdr:rowOff>0</xdr:rowOff>
    </xdr:from>
    <xdr:to>
      <xdr:col>12</xdr:col>
      <xdr:colOff>711200</xdr:colOff>
      <xdr:row>12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D81C7-DAD5-9941-9561-A380FA36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3</xdr:row>
      <xdr:rowOff>0</xdr:rowOff>
    </xdr:from>
    <xdr:to>
      <xdr:col>16</xdr:col>
      <xdr:colOff>50800</xdr:colOff>
      <xdr:row>12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03EE2D-560A-9F48-A95E-FC3B7085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13</xdr:row>
      <xdr:rowOff>50800</xdr:rowOff>
    </xdr:from>
    <xdr:to>
      <xdr:col>12</xdr:col>
      <xdr:colOff>736600</xdr:colOff>
      <xdr:row>22</xdr:row>
      <xdr:rowOff>241300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D915B9-95E1-A44E-8BDB-D1CA2256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13</xdr:row>
      <xdr:rowOff>50800</xdr:rowOff>
    </xdr:from>
    <xdr:to>
      <xdr:col>16</xdr:col>
      <xdr:colOff>76200</xdr:colOff>
      <xdr:row>22</xdr:row>
      <xdr:rowOff>241300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321311-5B17-3140-AA3C-3574CC9F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6C65-1F8C-F940-882C-129BB9909227}">
  <sheetPr>
    <tabColor theme="3" tint="0.59999389629810485"/>
    <pageSetUpPr fitToPage="1"/>
  </sheetPr>
  <dimension ref="A1:IY36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H40" sqref="H40"/>
    </sheetView>
  </sheetViews>
  <sheetFormatPr defaultColWidth="11" defaultRowHeight="15.5" x14ac:dyDescent="0.35"/>
  <cols>
    <col min="1" max="1" width="3.33203125" customWidth="1"/>
    <col min="2" max="2" width="30.83203125" customWidth="1"/>
    <col min="3" max="5" width="15.83203125" customWidth="1"/>
    <col min="6" max="6" width="18.75" customWidth="1"/>
    <col min="7" max="7" width="15.83203125" customWidth="1"/>
    <col min="8" max="9" width="17.33203125" customWidth="1"/>
    <col min="10" max="11" width="15.83203125" customWidth="1"/>
    <col min="12" max="12" width="17.25" customWidth="1"/>
    <col min="13" max="13" width="17.08203125" customWidth="1"/>
    <col min="14" max="14" width="16.58203125" customWidth="1"/>
    <col min="15" max="15" width="17" customWidth="1"/>
    <col min="16" max="16" width="15.83203125" customWidth="1"/>
    <col min="17" max="17" width="3.33203125" customWidth="1"/>
  </cols>
  <sheetData>
    <row r="1" spans="1:259" s="4" customFormat="1" ht="52" customHeight="1" x14ac:dyDescent="0.35">
      <c r="A1" s="3"/>
      <c r="B1" s="5" t="s">
        <v>5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ht="25" customHeight="1" x14ac:dyDescent="0.6">
      <c r="B2" s="38" t="s">
        <v>7</v>
      </c>
      <c r="C2" s="49" t="s">
        <v>8</v>
      </c>
      <c r="D2" s="49"/>
      <c r="E2" s="51" t="s">
        <v>9</v>
      </c>
      <c r="F2" s="51"/>
      <c r="G2" s="37"/>
      <c r="H2" s="53" t="s">
        <v>10</v>
      </c>
      <c r="I2" s="54"/>
      <c r="J2" s="43" t="s">
        <v>11</v>
      </c>
      <c r="K2" s="43"/>
      <c r="L2" s="43"/>
      <c r="M2" s="37"/>
      <c r="N2" s="43" t="s">
        <v>12</v>
      </c>
      <c r="O2" s="43"/>
      <c r="P2" s="43"/>
    </row>
    <row r="3" spans="1:259" ht="50.15" customHeight="1" x14ac:dyDescent="0.35">
      <c r="B3" s="39">
        <f>H33</f>
        <v>187926</v>
      </c>
      <c r="C3" s="50">
        <f>G33</f>
        <v>200000</v>
      </c>
      <c r="D3" s="50"/>
      <c r="E3" s="52">
        <f>I33</f>
        <v>-12074</v>
      </c>
      <c r="F3" s="52"/>
      <c r="G3" s="35"/>
      <c r="H3" s="55">
        <f>C33</f>
        <v>3310767</v>
      </c>
      <c r="I3" s="56"/>
      <c r="J3" s="40"/>
      <c r="K3" s="40"/>
      <c r="L3" s="40"/>
      <c r="M3" s="40"/>
      <c r="N3" s="40"/>
      <c r="O3" s="40"/>
      <c r="P3" s="40"/>
    </row>
    <row r="4" spans="1:259" s="4" customFormat="1" ht="16" customHeight="1" x14ac:dyDescent="0.35">
      <c r="A4" s="3"/>
      <c r="B4" s="5"/>
      <c r="C4"/>
      <c r="D4"/>
      <c r="E4"/>
      <c r="F4"/>
      <c r="G4"/>
      <c r="H4"/>
      <c r="I4" s="42"/>
      <c r="J4"/>
      <c r="K4"/>
      <c r="L4"/>
      <c r="M4"/>
      <c r="N4"/>
      <c r="O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</row>
    <row r="5" spans="1:259" ht="25" customHeight="1" x14ac:dyDescent="0.6">
      <c r="B5" s="41" t="s">
        <v>13</v>
      </c>
      <c r="H5" s="45" t="s">
        <v>14</v>
      </c>
      <c r="I5" s="46"/>
      <c r="J5" s="37"/>
      <c r="K5" s="37"/>
      <c r="L5" s="37"/>
      <c r="M5" s="37"/>
      <c r="N5" s="37"/>
      <c r="O5" s="37"/>
    </row>
    <row r="6" spans="1:259" s="4" customFormat="1" ht="50.15" customHeight="1" x14ac:dyDescent="0.35">
      <c r="A6" s="3"/>
      <c r="B6" s="5"/>
      <c r="C6"/>
      <c r="D6"/>
      <c r="E6"/>
      <c r="F6"/>
      <c r="G6"/>
      <c r="H6" s="47">
        <f>F33</f>
        <v>284</v>
      </c>
      <c r="I6" s="48"/>
      <c r="J6" s="40"/>
      <c r="K6" s="40"/>
      <c r="L6" s="40"/>
      <c r="M6" s="40"/>
      <c r="N6" s="40"/>
      <c r="O6" s="4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</row>
    <row r="7" spans="1:259" ht="16" customHeight="1" x14ac:dyDescent="0.35"/>
    <row r="8" spans="1:259" ht="25" customHeight="1" x14ac:dyDescent="0.35">
      <c r="B8" s="33"/>
      <c r="C8" s="33"/>
      <c r="D8" s="33"/>
      <c r="E8" s="37"/>
      <c r="F8" s="37"/>
      <c r="G8" s="37"/>
      <c r="H8" s="57" t="s">
        <v>15</v>
      </c>
      <c r="I8" s="58"/>
      <c r="J8" s="37"/>
      <c r="K8" s="37"/>
      <c r="L8" s="37"/>
      <c r="M8" s="37"/>
      <c r="N8" s="37"/>
      <c r="O8" s="37"/>
      <c r="P8" s="37"/>
    </row>
    <row r="9" spans="1:259" ht="50.15" customHeight="1" x14ac:dyDescent="0.35">
      <c r="B9" s="34"/>
      <c r="C9" s="34"/>
      <c r="D9" s="34"/>
      <c r="E9" s="35"/>
      <c r="F9" s="35"/>
      <c r="G9" s="35"/>
      <c r="H9" s="59">
        <f>K33</f>
        <v>661.71126760563379</v>
      </c>
      <c r="I9" s="60"/>
      <c r="J9" s="36"/>
      <c r="K9" s="36"/>
      <c r="L9" s="36"/>
      <c r="M9" s="36"/>
      <c r="N9" s="36"/>
      <c r="O9" s="36"/>
      <c r="P9" s="40"/>
    </row>
    <row r="10" spans="1:259" ht="16" customHeight="1" x14ac:dyDescent="0.35">
      <c r="I10" s="42"/>
    </row>
    <row r="11" spans="1:259" ht="25" customHeight="1" x14ac:dyDescent="0.35">
      <c r="B11" s="33"/>
      <c r="C11" s="33"/>
      <c r="D11" s="33"/>
      <c r="E11" s="37"/>
      <c r="F11" s="37"/>
      <c r="G11" s="37"/>
      <c r="H11" s="61" t="s">
        <v>16</v>
      </c>
      <c r="I11" s="62"/>
      <c r="J11" s="37"/>
      <c r="K11" s="37"/>
      <c r="L11" s="37"/>
      <c r="M11" s="37"/>
      <c r="N11" s="37"/>
      <c r="O11" s="37"/>
      <c r="P11" s="37"/>
    </row>
    <row r="12" spans="1:259" ht="50.15" customHeight="1" x14ac:dyDescent="0.6">
      <c r="B12" s="34"/>
      <c r="C12" s="34"/>
      <c r="D12" s="34"/>
      <c r="E12" s="35"/>
      <c r="F12" s="35"/>
      <c r="G12" s="35"/>
      <c r="H12" s="63">
        <f>D33</f>
        <v>195151</v>
      </c>
      <c r="I12" s="64"/>
      <c r="J12" s="43" t="s">
        <v>17</v>
      </c>
      <c r="K12" s="43"/>
      <c r="L12" s="43"/>
      <c r="M12" s="37"/>
      <c r="N12" s="43" t="s">
        <v>18</v>
      </c>
      <c r="O12" s="43"/>
      <c r="P12" s="43"/>
    </row>
    <row r="14" spans="1:259" ht="25" customHeight="1" x14ac:dyDescent="0.35">
      <c r="B14" s="33"/>
      <c r="C14" s="33"/>
      <c r="D14" s="33"/>
      <c r="E14" s="37"/>
      <c r="F14" s="37"/>
      <c r="G14" s="37"/>
      <c r="H14" s="65" t="s">
        <v>19</v>
      </c>
      <c r="I14" s="66"/>
      <c r="J14" s="37"/>
      <c r="K14" s="37"/>
      <c r="L14" s="37"/>
      <c r="M14" s="37"/>
      <c r="N14" s="37"/>
      <c r="O14" s="37"/>
      <c r="P14" s="37"/>
    </row>
    <row r="15" spans="1:259" ht="50.15" customHeight="1" x14ac:dyDescent="0.35">
      <c r="B15" s="34"/>
      <c r="C15" s="34"/>
      <c r="D15" s="34"/>
      <c r="E15" s="35"/>
      <c r="F15" s="35"/>
      <c r="G15" s="35"/>
      <c r="H15" s="73">
        <f>E33</f>
        <v>5.8944347337037004E-2</v>
      </c>
      <c r="I15" s="74"/>
      <c r="J15" s="36"/>
      <c r="K15" s="36"/>
      <c r="L15" s="36"/>
      <c r="M15" s="36"/>
      <c r="N15" s="36"/>
      <c r="O15" s="36"/>
      <c r="P15" s="40"/>
    </row>
    <row r="16" spans="1:259" x14ac:dyDescent="0.35">
      <c r="I16" s="42"/>
    </row>
    <row r="17" spans="2:16" ht="25" customHeight="1" x14ac:dyDescent="0.35">
      <c r="B17" s="33"/>
      <c r="C17" s="33"/>
      <c r="D17" s="33"/>
      <c r="E17" s="37"/>
      <c r="F17" s="37"/>
      <c r="G17" s="37"/>
      <c r="H17" s="75" t="s">
        <v>20</v>
      </c>
      <c r="I17" s="76"/>
      <c r="J17" s="37"/>
      <c r="K17" s="37"/>
      <c r="L17" s="37"/>
      <c r="M17" s="37"/>
      <c r="N17" s="37"/>
      <c r="O17" s="37"/>
      <c r="P17" s="37"/>
    </row>
    <row r="18" spans="2:16" ht="50.15" customHeight="1" x14ac:dyDescent="0.35">
      <c r="B18" s="34"/>
      <c r="C18" s="34"/>
      <c r="D18" s="34"/>
      <c r="E18" s="35"/>
      <c r="F18" s="35"/>
      <c r="G18" s="35"/>
      <c r="H18" s="69">
        <f>J33</f>
        <v>0.96297738674154887</v>
      </c>
      <c r="I18" s="70"/>
      <c r="J18" s="36"/>
      <c r="K18" s="36"/>
      <c r="L18" s="36"/>
      <c r="M18" s="36"/>
      <c r="N18" s="36"/>
      <c r="O18" s="36"/>
      <c r="P18" s="40"/>
    </row>
    <row r="19" spans="2:16" x14ac:dyDescent="0.35">
      <c r="I19" s="42"/>
    </row>
    <row r="20" spans="2:16" ht="25" customHeight="1" x14ac:dyDescent="0.35">
      <c r="B20" s="33"/>
      <c r="C20" s="33"/>
      <c r="D20" s="33"/>
      <c r="E20" s="37"/>
      <c r="F20" s="37"/>
      <c r="G20" s="37"/>
      <c r="H20" s="71" t="s">
        <v>21</v>
      </c>
      <c r="I20" s="72"/>
      <c r="J20" s="37"/>
      <c r="K20" s="37"/>
      <c r="L20" s="37"/>
      <c r="M20" s="37"/>
      <c r="N20" s="37"/>
      <c r="O20" s="37"/>
      <c r="P20" s="37"/>
    </row>
    <row r="21" spans="2:16" ht="50.15" customHeight="1" x14ac:dyDescent="0.35">
      <c r="B21" s="34"/>
      <c r="C21" s="34"/>
      <c r="D21" s="34"/>
      <c r="E21" s="35"/>
      <c r="F21" s="35"/>
      <c r="G21" s="35"/>
      <c r="H21" s="67">
        <f>P33</f>
        <v>26.687121526558325</v>
      </c>
      <c r="I21" s="68"/>
      <c r="J21" s="36"/>
      <c r="K21" s="36"/>
      <c r="L21" s="36"/>
      <c r="M21" s="36"/>
      <c r="N21" s="36"/>
      <c r="O21" s="36"/>
      <c r="P21" s="40"/>
    </row>
    <row r="22" spans="2:16" ht="32.15" customHeight="1" x14ac:dyDescent="0.35"/>
    <row r="23" spans="2:16" ht="35.15" customHeight="1" x14ac:dyDescent="0.6">
      <c r="B23" s="29" t="s">
        <v>22</v>
      </c>
      <c r="C23" s="30"/>
      <c r="D23" s="30"/>
      <c r="E23" s="31" t="s">
        <v>19</v>
      </c>
      <c r="F23" s="30"/>
      <c r="G23" s="30"/>
      <c r="H23" s="30"/>
      <c r="I23" s="30"/>
      <c r="J23" s="31" t="s">
        <v>20</v>
      </c>
      <c r="K23" s="31" t="s">
        <v>23</v>
      </c>
      <c r="L23" s="30"/>
      <c r="M23" s="30"/>
      <c r="N23" s="30"/>
      <c r="O23" s="30"/>
      <c r="P23" s="30"/>
    </row>
    <row r="24" spans="2:16" ht="34.5" x14ac:dyDescent="0.35">
      <c r="B24" s="7"/>
      <c r="C24" s="7"/>
      <c r="D24" s="7"/>
      <c r="E24" s="9" t="s">
        <v>24</v>
      </c>
      <c r="F24" s="9"/>
      <c r="G24" s="9"/>
      <c r="H24" s="9"/>
      <c r="I24" s="9" t="s">
        <v>25</v>
      </c>
      <c r="J24" s="9" t="s">
        <v>26</v>
      </c>
      <c r="K24" s="9" t="s">
        <v>27</v>
      </c>
      <c r="L24" s="44" t="s">
        <v>28</v>
      </c>
      <c r="M24" s="44"/>
      <c r="N24" s="9" t="s">
        <v>29</v>
      </c>
      <c r="O24" s="9" t="s">
        <v>30</v>
      </c>
      <c r="P24" s="9" t="s">
        <v>46</v>
      </c>
    </row>
    <row r="25" spans="2:16" ht="54" customHeight="1" x14ac:dyDescent="0.35">
      <c r="B25" s="16" t="s">
        <v>31</v>
      </c>
      <c r="C25" s="10" t="s">
        <v>10</v>
      </c>
      <c r="D25" s="10" t="s">
        <v>16</v>
      </c>
      <c r="E25" s="10" t="s">
        <v>1</v>
      </c>
      <c r="F25" s="10" t="s">
        <v>14</v>
      </c>
      <c r="G25" s="10" t="s">
        <v>32</v>
      </c>
      <c r="H25" s="10" t="s">
        <v>33</v>
      </c>
      <c r="I25" s="10" t="s">
        <v>34</v>
      </c>
      <c r="J25" s="10" t="s">
        <v>2</v>
      </c>
      <c r="K25" s="10" t="s">
        <v>0</v>
      </c>
      <c r="L25" s="10" t="s">
        <v>35</v>
      </c>
      <c r="M25" s="10" t="s">
        <v>36</v>
      </c>
      <c r="N25" s="10" t="s">
        <v>37</v>
      </c>
      <c r="O25" s="10" t="s">
        <v>38</v>
      </c>
      <c r="P25" s="10" t="s">
        <v>3</v>
      </c>
    </row>
    <row r="26" spans="2:16" ht="35.15" customHeight="1" x14ac:dyDescent="0.35">
      <c r="B26" s="8" t="s">
        <v>39</v>
      </c>
      <c r="C26" s="14">
        <v>584264</v>
      </c>
      <c r="D26" s="14">
        <v>41254</v>
      </c>
      <c r="E26" s="17">
        <f>IFERROR(D26/C26,"0")</f>
        <v>7.0608492051538352E-2</v>
      </c>
      <c r="F26" s="13">
        <v>63</v>
      </c>
      <c r="G26" s="12">
        <v>25000</v>
      </c>
      <c r="H26" s="12">
        <v>23661</v>
      </c>
      <c r="I26" s="11">
        <f>H26-G26</f>
        <v>-1339</v>
      </c>
      <c r="J26" s="19">
        <f>IFERROR(H26/D26,"0")</f>
        <v>0.5735443835749261</v>
      </c>
      <c r="K26" s="20">
        <f>IFERROR(H26/F26,"0")</f>
        <v>375.57142857142856</v>
      </c>
      <c r="L26" s="12">
        <v>628423</v>
      </c>
      <c r="M26" s="12">
        <v>1265487</v>
      </c>
      <c r="N26" s="11">
        <f>M26-L26</f>
        <v>637064</v>
      </c>
      <c r="O26" s="24">
        <f>IFERROR(M26-H26,"0")</f>
        <v>1241826</v>
      </c>
      <c r="P26" s="25">
        <f>IFERROR(O26/H26,0)</f>
        <v>52.484087739317864</v>
      </c>
    </row>
    <row r="27" spans="2:16" ht="35.15" customHeight="1" x14ac:dyDescent="0.35">
      <c r="B27" s="8" t="s">
        <v>40</v>
      </c>
      <c r="C27" s="14">
        <v>812450</v>
      </c>
      <c r="D27" s="14">
        <v>20643</v>
      </c>
      <c r="E27" s="17">
        <f t="shared" ref="E27:E30" si="0">IFERROR(D27/C27,"0")</f>
        <v>2.5408332820481262E-2</v>
      </c>
      <c r="F27" s="13">
        <v>28</v>
      </c>
      <c r="G27" s="12">
        <v>30000</v>
      </c>
      <c r="H27" s="12">
        <v>21882</v>
      </c>
      <c r="I27" s="11">
        <f t="shared" ref="I27:I30" si="1">H27-G27</f>
        <v>-8118</v>
      </c>
      <c r="J27" s="19">
        <f t="shared" ref="J27:J30" si="2">IFERROR(H27/D27,"0")</f>
        <v>1.0600203458799593</v>
      </c>
      <c r="K27" s="20">
        <f t="shared" ref="K27:K30" si="3">IFERROR(H27/F27,"0")</f>
        <v>781.5</v>
      </c>
      <c r="L27" s="12">
        <v>456123</v>
      </c>
      <c r="M27" s="12">
        <v>1234567</v>
      </c>
      <c r="N27" s="11">
        <f t="shared" ref="N27:N30" si="4">M27-L27</f>
        <v>778444</v>
      </c>
      <c r="O27" s="24">
        <f t="shared" ref="O27:O30" si="5">IFERROR(M27-H27,"0")</f>
        <v>1212685</v>
      </c>
      <c r="P27" s="25">
        <f t="shared" ref="P27:P29" si="6">IFERROR(O27/H27,0)</f>
        <v>55.419294397221464</v>
      </c>
    </row>
    <row r="28" spans="2:16" ht="35.15" customHeight="1" x14ac:dyDescent="0.35">
      <c r="B28" s="8" t="s">
        <v>41</v>
      </c>
      <c r="C28" s="14">
        <v>669123</v>
      </c>
      <c r="D28" s="14">
        <v>26750</v>
      </c>
      <c r="E28" s="17">
        <f t="shared" si="0"/>
        <v>3.9977702156404726E-2</v>
      </c>
      <c r="F28" s="13">
        <v>41</v>
      </c>
      <c r="G28" s="12">
        <v>50000</v>
      </c>
      <c r="H28" s="12">
        <v>22076</v>
      </c>
      <c r="I28" s="11">
        <f t="shared" si="1"/>
        <v>-27924</v>
      </c>
      <c r="J28" s="19">
        <f t="shared" si="2"/>
        <v>0.82527102803738317</v>
      </c>
      <c r="K28" s="20">
        <f t="shared" si="3"/>
        <v>538.43902439024396</v>
      </c>
      <c r="L28" s="12">
        <v>648762</v>
      </c>
      <c r="M28" s="12">
        <v>549756</v>
      </c>
      <c r="N28" s="11">
        <f t="shared" si="4"/>
        <v>-99006</v>
      </c>
      <c r="O28" s="24">
        <f t="shared" si="5"/>
        <v>527680</v>
      </c>
      <c r="P28" s="25">
        <f t="shared" si="6"/>
        <v>23.902880956695054</v>
      </c>
    </row>
    <row r="29" spans="2:16" ht="35.15" customHeight="1" x14ac:dyDescent="0.35">
      <c r="B29" s="8" t="s">
        <v>42</v>
      </c>
      <c r="C29" s="14">
        <v>812450</v>
      </c>
      <c r="D29" s="14">
        <v>46752</v>
      </c>
      <c r="E29" s="17">
        <f t="shared" si="0"/>
        <v>5.7544464274724601E-2</v>
      </c>
      <c r="F29" s="13">
        <v>59</v>
      </c>
      <c r="G29" s="12">
        <v>45000</v>
      </c>
      <c r="H29" s="12">
        <v>57823</v>
      </c>
      <c r="I29" s="11">
        <f t="shared" si="1"/>
        <v>12823</v>
      </c>
      <c r="J29" s="19">
        <f t="shared" si="2"/>
        <v>1.2368027036276523</v>
      </c>
      <c r="K29" s="20">
        <f t="shared" si="3"/>
        <v>980.05084745762713</v>
      </c>
      <c r="L29" s="12">
        <v>789756</v>
      </c>
      <c r="M29" s="12">
        <v>1465789</v>
      </c>
      <c r="N29" s="11">
        <f t="shared" si="4"/>
        <v>676033</v>
      </c>
      <c r="O29" s="24">
        <f t="shared" si="5"/>
        <v>1407966</v>
      </c>
      <c r="P29" s="25">
        <f t="shared" si="6"/>
        <v>24.349584075540875</v>
      </c>
    </row>
    <row r="30" spans="2:16" ht="35.15" customHeight="1" x14ac:dyDescent="0.35">
      <c r="B30" s="8" t="s">
        <v>43</v>
      </c>
      <c r="C30" s="14">
        <v>432480</v>
      </c>
      <c r="D30" s="14">
        <v>59752</v>
      </c>
      <c r="E30" s="17">
        <f t="shared" si="0"/>
        <v>0.13816130225675174</v>
      </c>
      <c r="F30" s="13">
        <v>93</v>
      </c>
      <c r="G30" s="12">
        <v>50000</v>
      </c>
      <c r="H30" s="12">
        <v>62484</v>
      </c>
      <c r="I30" s="11">
        <f t="shared" si="1"/>
        <v>12484</v>
      </c>
      <c r="J30" s="19">
        <f t="shared" si="2"/>
        <v>1.0457223189181952</v>
      </c>
      <c r="K30" s="20">
        <f t="shared" si="3"/>
        <v>671.87096774193549</v>
      </c>
      <c r="L30" s="12">
        <v>327854</v>
      </c>
      <c r="M30" s="12">
        <v>687531</v>
      </c>
      <c r="N30" s="11">
        <f t="shared" si="4"/>
        <v>359677</v>
      </c>
      <c r="O30" s="24">
        <f t="shared" si="5"/>
        <v>625047</v>
      </c>
      <c r="P30" s="25">
        <f>IFERROR(O30/H30,0)</f>
        <v>10.003312848089111</v>
      </c>
    </row>
    <row r="31" spans="2:16" ht="10" customHeight="1" x14ac:dyDescent="0.35">
      <c r="B31" s="6"/>
      <c r="C31" s="15"/>
      <c r="D31" s="6"/>
      <c r="E31" s="6"/>
      <c r="F31" s="6"/>
      <c r="G31" s="6"/>
      <c r="H31" s="6"/>
      <c r="J31" s="6"/>
      <c r="K31" s="6"/>
      <c r="L31" s="6"/>
    </row>
    <row r="32" spans="2:16" ht="35.15" customHeight="1" x14ac:dyDescent="0.35">
      <c r="C32" s="10" t="s">
        <v>10</v>
      </c>
      <c r="D32" s="10" t="s">
        <v>16</v>
      </c>
      <c r="E32" s="10" t="s">
        <v>1</v>
      </c>
      <c r="F32" s="10" t="s">
        <v>14</v>
      </c>
      <c r="G32" s="10" t="s">
        <v>32</v>
      </c>
      <c r="H32" s="10" t="s">
        <v>33</v>
      </c>
      <c r="I32" s="10" t="s">
        <v>34</v>
      </c>
      <c r="J32" s="10" t="s">
        <v>2</v>
      </c>
      <c r="K32" s="10" t="s">
        <v>0</v>
      </c>
      <c r="L32" s="10" t="s">
        <v>35</v>
      </c>
      <c r="M32" s="10" t="s">
        <v>36</v>
      </c>
      <c r="N32" s="10" t="s">
        <v>37</v>
      </c>
      <c r="O32" s="10" t="s">
        <v>38</v>
      </c>
      <c r="P32" s="10" t="s">
        <v>3</v>
      </c>
    </row>
    <row r="33" spans="2:16" ht="35.15" customHeight="1" x14ac:dyDescent="0.65">
      <c r="B33" s="32" t="s">
        <v>44</v>
      </c>
      <c r="C33" s="27">
        <f>SUM(C26:C30)</f>
        <v>3310767</v>
      </c>
      <c r="D33" s="27">
        <f>SUM(D26:D30)</f>
        <v>195151</v>
      </c>
      <c r="E33" s="18">
        <f t="shared" ref="E33" si="7">IFERROR(D33/C33,"0")</f>
        <v>5.8944347337037004E-2</v>
      </c>
      <c r="F33" s="27">
        <f>SUM(F26:F30)</f>
        <v>284</v>
      </c>
      <c r="G33" s="28">
        <f>SUM(G26:G30)</f>
        <v>200000</v>
      </c>
      <c r="H33" s="28">
        <f>SUM(H26:H30)</f>
        <v>187926</v>
      </c>
      <c r="I33" s="11">
        <f t="shared" ref="I33" si="8">H33-G33</f>
        <v>-12074</v>
      </c>
      <c r="J33" s="21">
        <f t="shared" ref="J33" si="9">IFERROR(H33/D33,"0")</f>
        <v>0.96297738674154887</v>
      </c>
      <c r="K33" s="22">
        <f t="shared" ref="K33" si="10">IFERROR(H33/F33,"0")</f>
        <v>661.71126760563379</v>
      </c>
      <c r="L33" s="28">
        <f>SUM(L26:L30)</f>
        <v>2850918</v>
      </c>
      <c r="M33" s="28">
        <f>SUM(M26:M30)</f>
        <v>5203130</v>
      </c>
      <c r="N33" s="11">
        <f t="shared" ref="N33" si="11">M33-L33</f>
        <v>2352212</v>
      </c>
      <c r="O33" s="23">
        <f t="shared" ref="O33" si="12">IFERROR(M33-H33,"0")</f>
        <v>5015204</v>
      </c>
      <c r="P33" s="26">
        <f>IFERROR(O33/H33,0)</f>
        <v>26.687121526558325</v>
      </c>
    </row>
    <row r="34" spans="2:16" x14ac:dyDescent="0.35">
      <c r="B34" s="6"/>
      <c r="C34" s="6"/>
      <c r="D34" s="6"/>
      <c r="E34" s="6"/>
      <c r="F34" s="6"/>
      <c r="G34" s="6"/>
      <c r="H34" s="6"/>
      <c r="J34" s="6"/>
      <c r="K34" s="6"/>
      <c r="L34" s="6"/>
    </row>
    <row r="35" spans="2:16" ht="50.15" customHeight="1" x14ac:dyDescent="0.5">
      <c r="B35" s="78" t="s">
        <v>45</v>
      </c>
      <c r="C35" s="78"/>
      <c r="D35" s="78"/>
      <c r="E35" s="78"/>
      <c r="F35" s="78"/>
      <c r="G35" s="78"/>
      <c r="H35" s="78"/>
      <c r="I35" s="79"/>
      <c r="J35" s="79"/>
      <c r="K35" s="79"/>
      <c r="L35" s="79"/>
    </row>
    <row r="36" spans="2:16" x14ac:dyDescent="0.35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H11:I11"/>
    <mergeCell ref="H12:I12"/>
    <mergeCell ref="H14:I14"/>
    <mergeCell ref="H21:I21"/>
    <mergeCell ref="H18:I18"/>
    <mergeCell ref="H20:I20"/>
    <mergeCell ref="H15:I15"/>
    <mergeCell ref="H17:I17"/>
    <mergeCell ref="J12:L12"/>
    <mergeCell ref="N12:P12"/>
    <mergeCell ref="L24:M24"/>
    <mergeCell ref="N2:P2"/>
    <mergeCell ref="B35:L35"/>
    <mergeCell ref="H5:I5"/>
    <mergeCell ref="H6:I6"/>
    <mergeCell ref="J2:L2"/>
    <mergeCell ref="C2:D2"/>
    <mergeCell ref="C3:D3"/>
    <mergeCell ref="E2:F2"/>
    <mergeCell ref="E3:F3"/>
    <mergeCell ref="H2:I2"/>
    <mergeCell ref="H3:I3"/>
    <mergeCell ref="H8:I8"/>
    <mergeCell ref="H9:I9"/>
  </mergeCells>
  <phoneticPr fontId="9" type="noConversion"/>
  <conditionalFormatting sqref="I26:I30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I3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N26:N30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N33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B35:L35" r:id="rId1" display="HAGA CLIC AQUÍ PARA CREAR EN SMARTSHEET" xr:uid="{F0049DF5-AAD4-C845-A7AC-0B9C4085AE0A}"/>
  </hyperlinks>
  <pageMargins left="0.4" right="0.4" top="0.4" bottom="0.4" header="0" footer="0"/>
  <pageSetup scale="47" fitToHeight="0" orientation="landscape" horizontalDpi="1200" verticalDpi="1200" r:id="rId2"/>
  <ignoredErrors>
    <ignoredError sqref="E3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FBB6-9AB7-3748-B664-25C696C91DA5}">
  <sheetPr>
    <tabColor theme="3" tint="0.79998168889431442"/>
    <pageSetUpPr fitToPage="1"/>
  </sheetPr>
  <dimension ref="A1:IY36"/>
  <sheetViews>
    <sheetView showGridLines="0" workbookViewId="0">
      <selection activeCell="T27" sqref="T27"/>
    </sheetView>
  </sheetViews>
  <sheetFormatPr defaultColWidth="11" defaultRowHeight="15.5" x14ac:dyDescent="0.35"/>
  <cols>
    <col min="1" max="1" width="3.33203125" customWidth="1"/>
    <col min="2" max="2" width="30.83203125" customWidth="1"/>
    <col min="3" max="5" width="15.83203125" customWidth="1"/>
    <col min="6" max="6" width="19.25" customWidth="1"/>
    <col min="7" max="7" width="15.83203125" customWidth="1"/>
    <col min="8" max="9" width="17" customWidth="1"/>
    <col min="10" max="11" width="15.83203125" customWidth="1"/>
    <col min="12" max="13" width="17.25" customWidth="1"/>
    <col min="14" max="15" width="17.08203125" customWidth="1"/>
    <col min="16" max="16" width="15.83203125" customWidth="1"/>
    <col min="17" max="17" width="3.33203125" customWidth="1"/>
  </cols>
  <sheetData>
    <row r="1" spans="1:259" s="4" customFormat="1" ht="52" customHeight="1" x14ac:dyDescent="0.35">
      <c r="A1" s="3"/>
      <c r="B1" s="5" t="s">
        <v>5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s="4" customFormat="1" ht="48" customHeight="1" x14ac:dyDescent="0.25">
      <c r="A2" s="3"/>
      <c r="B2" s="77" t="s">
        <v>6</v>
      </c>
      <c r="C2" s="77"/>
      <c r="D2" s="77"/>
      <c r="E2" s="77"/>
      <c r="F2" s="77"/>
      <c r="G2" s="77"/>
      <c r="H2" s="77"/>
      <c r="I2" s="77"/>
      <c r="J2" s="7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9" ht="25" customHeight="1" x14ac:dyDescent="0.6">
      <c r="B3" s="38" t="s">
        <v>7</v>
      </c>
      <c r="C3" s="49" t="s">
        <v>8</v>
      </c>
      <c r="D3" s="49"/>
      <c r="E3" s="51" t="s">
        <v>9</v>
      </c>
      <c r="F3" s="51"/>
      <c r="G3" s="37"/>
      <c r="H3" s="53" t="s">
        <v>10</v>
      </c>
      <c r="I3" s="54"/>
      <c r="J3" s="43" t="s">
        <v>11</v>
      </c>
      <c r="K3" s="43"/>
      <c r="L3" s="43"/>
      <c r="M3" s="37"/>
      <c r="N3" s="43" t="s">
        <v>12</v>
      </c>
      <c r="O3" s="43"/>
      <c r="P3" s="43"/>
    </row>
    <row r="4" spans="1:259" ht="50.15" customHeight="1" x14ac:dyDescent="0.35">
      <c r="B4" s="39">
        <f>H34</f>
        <v>0</v>
      </c>
      <c r="C4" s="50">
        <f>G34</f>
        <v>0</v>
      </c>
      <c r="D4" s="50"/>
      <c r="E4" s="52">
        <f>I34</f>
        <v>0</v>
      </c>
      <c r="F4" s="52"/>
      <c r="G4" s="35"/>
      <c r="H4" s="55">
        <f>C34</f>
        <v>0</v>
      </c>
      <c r="I4" s="56"/>
      <c r="J4" s="40"/>
      <c r="K4" s="40"/>
      <c r="L4" s="40"/>
      <c r="M4" s="40"/>
      <c r="N4" s="40"/>
      <c r="O4" s="40"/>
      <c r="P4" s="40"/>
    </row>
    <row r="5" spans="1:259" s="4" customFormat="1" ht="16" customHeight="1" x14ac:dyDescent="0.35">
      <c r="A5" s="3"/>
      <c r="B5" s="5"/>
      <c r="C5"/>
      <c r="D5"/>
      <c r="E5"/>
      <c r="F5"/>
      <c r="G5"/>
      <c r="H5"/>
      <c r="I5" s="42"/>
      <c r="J5"/>
      <c r="K5"/>
      <c r="L5"/>
      <c r="M5"/>
      <c r="N5"/>
      <c r="O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</row>
    <row r="6" spans="1:259" ht="25" customHeight="1" x14ac:dyDescent="0.6">
      <c r="B6" s="41" t="s">
        <v>13</v>
      </c>
      <c r="H6" s="45" t="s">
        <v>14</v>
      </c>
      <c r="I6" s="46"/>
      <c r="J6" s="37"/>
      <c r="K6" s="37"/>
      <c r="L6" s="37"/>
      <c r="M6" s="37"/>
      <c r="N6" s="37"/>
      <c r="O6" s="37"/>
    </row>
    <row r="7" spans="1:259" s="4" customFormat="1" ht="50.15" customHeight="1" x14ac:dyDescent="0.35">
      <c r="A7" s="3"/>
      <c r="B7" s="5"/>
      <c r="C7"/>
      <c r="D7"/>
      <c r="E7"/>
      <c r="F7"/>
      <c r="G7"/>
      <c r="H7" s="47">
        <f>F34</f>
        <v>0</v>
      </c>
      <c r="I7" s="48"/>
      <c r="J7" s="40"/>
      <c r="K7" s="40"/>
      <c r="L7" s="40"/>
      <c r="M7" s="40"/>
      <c r="N7" s="40"/>
      <c r="O7" s="4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</row>
    <row r="8" spans="1:259" ht="16" customHeight="1" x14ac:dyDescent="0.35"/>
    <row r="9" spans="1:259" ht="25" customHeight="1" x14ac:dyDescent="0.35">
      <c r="B9" s="33"/>
      <c r="C9" s="33"/>
      <c r="D9" s="33"/>
      <c r="E9" s="37"/>
      <c r="F9" s="37"/>
      <c r="G9" s="37"/>
      <c r="H9" s="57" t="s">
        <v>15</v>
      </c>
      <c r="I9" s="58"/>
      <c r="J9" s="37"/>
      <c r="K9" s="37"/>
      <c r="L9" s="37"/>
      <c r="M9" s="37"/>
      <c r="N9" s="37"/>
      <c r="O9" s="37"/>
      <c r="P9" s="37"/>
    </row>
    <row r="10" spans="1:259" ht="50.15" customHeight="1" x14ac:dyDescent="0.35">
      <c r="B10" s="34"/>
      <c r="C10" s="34"/>
      <c r="D10" s="34"/>
      <c r="E10" s="35"/>
      <c r="F10" s="35"/>
      <c r="G10" s="35"/>
      <c r="H10" s="59" t="str">
        <f>K34</f>
        <v>0</v>
      </c>
      <c r="I10" s="60"/>
      <c r="J10" s="36"/>
      <c r="K10" s="36"/>
      <c r="L10" s="36"/>
      <c r="M10" s="36"/>
      <c r="N10" s="36"/>
      <c r="O10" s="36"/>
      <c r="P10" s="40"/>
    </row>
    <row r="11" spans="1:259" ht="16" customHeight="1" x14ac:dyDescent="0.35">
      <c r="I11" s="42"/>
    </row>
    <row r="12" spans="1:259" ht="25" customHeight="1" x14ac:dyDescent="0.35">
      <c r="B12" s="33"/>
      <c r="C12" s="33"/>
      <c r="D12" s="33"/>
      <c r="E12" s="37"/>
      <c r="F12" s="37"/>
      <c r="G12" s="37"/>
      <c r="H12" s="61" t="s">
        <v>16</v>
      </c>
      <c r="I12" s="62"/>
      <c r="J12" s="37"/>
      <c r="K12" s="37"/>
      <c r="L12" s="37"/>
      <c r="M12" s="37"/>
      <c r="N12" s="37"/>
      <c r="O12" s="37"/>
      <c r="P12" s="37"/>
    </row>
    <row r="13" spans="1:259" ht="50.15" customHeight="1" x14ac:dyDescent="0.6">
      <c r="B13" s="34"/>
      <c r="C13" s="34"/>
      <c r="D13" s="34"/>
      <c r="E13" s="35"/>
      <c r="F13" s="35"/>
      <c r="G13" s="35"/>
      <c r="H13" s="63">
        <f>D34</f>
        <v>0</v>
      </c>
      <c r="I13" s="64"/>
      <c r="J13" s="43" t="s">
        <v>17</v>
      </c>
      <c r="K13" s="43"/>
      <c r="L13" s="43"/>
      <c r="M13" s="37"/>
      <c r="N13" s="43" t="s">
        <v>18</v>
      </c>
      <c r="O13" s="43"/>
      <c r="P13" s="43"/>
    </row>
    <row r="15" spans="1:259" ht="25" customHeight="1" x14ac:dyDescent="0.35">
      <c r="B15" s="33"/>
      <c r="C15" s="33"/>
      <c r="D15" s="33"/>
      <c r="E15" s="37"/>
      <c r="F15" s="37"/>
      <c r="G15" s="37"/>
      <c r="H15" s="65" t="s">
        <v>19</v>
      </c>
      <c r="I15" s="66"/>
      <c r="J15" s="37"/>
      <c r="K15" s="37"/>
      <c r="L15" s="37"/>
      <c r="M15" s="37"/>
      <c r="N15" s="37"/>
      <c r="O15" s="37"/>
      <c r="P15" s="37"/>
    </row>
    <row r="16" spans="1:259" ht="50.15" customHeight="1" x14ac:dyDescent="0.35">
      <c r="B16" s="34"/>
      <c r="C16" s="34"/>
      <c r="D16" s="34"/>
      <c r="E16" s="35"/>
      <c r="F16" s="35"/>
      <c r="G16" s="35"/>
      <c r="H16" s="73" t="str">
        <f>E34</f>
        <v>0</v>
      </c>
      <c r="I16" s="74"/>
      <c r="J16" s="36"/>
      <c r="K16" s="36"/>
      <c r="L16" s="36"/>
      <c r="M16" s="36"/>
      <c r="N16" s="36"/>
      <c r="O16" s="36"/>
      <c r="P16" s="40"/>
    </row>
    <row r="17" spans="2:16" x14ac:dyDescent="0.35">
      <c r="I17" s="42"/>
    </row>
    <row r="18" spans="2:16" ht="25" customHeight="1" x14ac:dyDescent="0.35">
      <c r="B18" s="33"/>
      <c r="C18" s="33"/>
      <c r="D18" s="33"/>
      <c r="E18" s="37"/>
      <c r="F18" s="37"/>
      <c r="G18" s="37"/>
      <c r="H18" s="75" t="s">
        <v>20</v>
      </c>
      <c r="I18" s="76"/>
      <c r="J18" s="37"/>
      <c r="K18" s="37"/>
      <c r="L18" s="37"/>
      <c r="M18" s="37"/>
      <c r="N18" s="37"/>
      <c r="O18" s="37"/>
      <c r="P18" s="37"/>
    </row>
    <row r="19" spans="2:16" ht="50.15" customHeight="1" x14ac:dyDescent="0.35">
      <c r="B19" s="34"/>
      <c r="C19" s="34"/>
      <c r="D19" s="34"/>
      <c r="E19" s="35"/>
      <c r="F19" s="35"/>
      <c r="G19" s="35"/>
      <c r="H19" s="69" t="str">
        <f>J34</f>
        <v>0</v>
      </c>
      <c r="I19" s="70"/>
      <c r="J19" s="36"/>
      <c r="K19" s="36"/>
      <c r="L19" s="36"/>
      <c r="M19" s="36"/>
      <c r="N19" s="36"/>
      <c r="O19" s="36"/>
      <c r="P19" s="40"/>
    </row>
    <row r="20" spans="2:16" x14ac:dyDescent="0.35">
      <c r="I20" s="42"/>
    </row>
    <row r="21" spans="2:16" ht="25" customHeight="1" x14ac:dyDescent="0.35">
      <c r="B21" s="33"/>
      <c r="C21" s="33"/>
      <c r="D21" s="33"/>
      <c r="E21" s="37"/>
      <c r="F21" s="37"/>
      <c r="G21" s="37"/>
      <c r="H21" s="71" t="s">
        <v>21</v>
      </c>
      <c r="I21" s="72"/>
      <c r="J21" s="37"/>
      <c r="K21" s="37"/>
      <c r="L21" s="37"/>
      <c r="M21" s="37"/>
      <c r="N21" s="37"/>
      <c r="O21" s="37"/>
      <c r="P21" s="37"/>
    </row>
    <row r="22" spans="2:16" ht="50.15" customHeight="1" x14ac:dyDescent="0.35">
      <c r="B22" s="34"/>
      <c r="C22" s="34"/>
      <c r="D22" s="34"/>
      <c r="E22" s="35"/>
      <c r="F22" s="35"/>
      <c r="G22" s="35"/>
      <c r="H22" s="67">
        <f>P34</f>
        <v>0</v>
      </c>
      <c r="I22" s="68"/>
      <c r="J22" s="36"/>
      <c r="K22" s="36"/>
      <c r="L22" s="36"/>
      <c r="M22" s="36"/>
      <c r="N22" s="36"/>
      <c r="O22" s="36"/>
      <c r="P22" s="40"/>
    </row>
    <row r="23" spans="2:16" ht="32.15" customHeight="1" x14ac:dyDescent="0.35"/>
    <row r="24" spans="2:16" ht="35.15" customHeight="1" x14ac:dyDescent="0.6">
      <c r="B24" s="29" t="s">
        <v>22</v>
      </c>
      <c r="C24" s="30"/>
      <c r="D24" s="30"/>
      <c r="E24" s="31" t="s">
        <v>19</v>
      </c>
      <c r="F24" s="30"/>
      <c r="G24" s="30"/>
      <c r="H24" s="30"/>
      <c r="I24" s="30"/>
      <c r="J24" s="31" t="s">
        <v>20</v>
      </c>
      <c r="K24" s="31" t="s">
        <v>23</v>
      </c>
      <c r="L24" s="30"/>
      <c r="M24" s="30"/>
      <c r="N24" s="30"/>
      <c r="O24" s="30"/>
      <c r="P24" s="30"/>
    </row>
    <row r="25" spans="2:16" ht="34.5" x14ac:dyDescent="0.35">
      <c r="B25" s="7"/>
      <c r="C25" s="7"/>
      <c r="D25" s="7"/>
      <c r="E25" s="9" t="s">
        <v>24</v>
      </c>
      <c r="F25" s="9"/>
      <c r="G25" s="9"/>
      <c r="H25" s="9"/>
      <c r="I25" s="9" t="s">
        <v>25</v>
      </c>
      <c r="J25" s="9" t="s">
        <v>26</v>
      </c>
      <c r="K25" s="9" t="s">
        <v>27</v>
      </c>
      <c r="L25" s="44" t="s">
        <v>28</v>
      </c>
      <c r="M25" s="44"/>
      <c r="N25" s="9" t="s">
        <v>29</v>
      </c>
      <c r="O25" s="9" t="s">
        <v>30</v>
      </c>
      <c r="P25" s="9" t="s">
        <v>46</v>
      </c>
    </row>
    <row r="26" spans="2:16" ht="60" customHeight="1" x14ac:dyDescent="0.35">
      <c r="B26" s="16" t="s">
        <v>31</v>
      </c>
      <c r="C26" s="10" t="s">
        <v>10</v>
      </c>
      <c r="D26" s="10" t="s">
        <v>16</v>
      </c>
      <c r="E26" s="10" t="s">
        <v>1</v>
      </c>
      <c r="F26" s="10" t="s">
        <v>14</v>
      </c>
      <c r="G26" s="10" t="s">
        <v>32</v>
      </c>
      <c r="H26" s="10" t="s">
        <v>33</v>
      </c>
      <c r="I26" s="10" t="s">
        <v>34</v>
      </c>
      <c r="J26" s="10" t="s">
        <v>2</v>
      </c>
      <c r="K26" s="10" t="s">
        <v>0</v>
      </c>
      <c r="L26" s="10" t="s">
        <v>35</v>
      </c>
      <c r="M26" s="10" t="s">
        <v>36</v>
      </c>
      <c r="N26" s="10" t="s">
        <v>37</v>
      </c>
      <c r="O26" s="10" t="s">
        <v>38</v>
      </c>
      <c r="P26" s="10" t="s">
        <v>3</v>
      </c>
    </row>
    <row r="27" spans="2:16" ht="35.15" customHeight="1" x14ac:dyDescent="0.35">
      <c r="B27" s="8" t="s">
        <v>39</v>
      </c>
      <c r="C27" s="14"/>
      <c r="D27" s="14"/>
      <c r="E27" s="17" t="str">
        <f>IFERROR(D27/C27,"0")</f>
        <v>0</v>
      </c>
      <c r="F27" s="13"/>
      <c r="G27" s="12"/>
      <c r="H27" s="12"/>
      <c r="I27" s="11">
        <f>H27-G27</f>
        <v>0</v>
      </c>
      <c r="J27" s="19" t="str">
        <f>IFERROR(H27/D27,"0")</f>
        <v>0</v>
      </c>
      <c r="K27" s="20" t="str">
        <f>IFERROR(H27/F27,"0")</f>
        <v>0</v>
      </c>
      <c r="L27" s="12"/>
      <c r="M27" s="12"/>
      <c r="N27" s="11">
        <f>M27-L27</f>
        <v>0</v>
      </c>
      <c r="O27" s="24">
        <f>IFERROR(M27-H27,"0")</f>
        <v>0</v>
      </c>
      <c r="P27" s="25">
        <f>IFERROR(O27/H27,0)</f>
        <v>0</v>
      </c>
    </row>
    <row r="28" spans="2:16" ht="35.15" customHeight="1" x14ac:dyDescent="0.35">
      <c r="B28" s="8" t="s">
        <v>40</v>
      </c>
      <c r="C28" s="14"/>
      <c r="D28" s="14"/>
      <c r="E28" s="17" t="str">
        <f t="shared" ref="E28:E31" si="0">IFERROR(D28/C28,"0")</f>
        <v>0</v>
      </c>
      <c r="F28" s="13"/>
      <c r="G28" s="12"/>
      <c r="H28" s="12"/>
      <c r="I28" s="11">
        <f t="shared" ref="I28:I31" si="1">H28-G28</f>
        <v>0</v>
      </c>
      <c r="J28" s="19" t="str">
        <f t="shared" ref="J28:J31" si="2">IFERROR(H28/D28,"0")</f>
        <v>0</v>
      </c>
      <c r="K28" s="20" t="str">
        <f t="shared" ref="K28:K31" si="3">IFERROR(H28/F28,"0")</f>
        <v>0</v>
      </c>
      <c r="L28" s="12"/>
      <c r="M28" s="12"/>
      <c r="N28" s="11">
        <f t="shared" ref="N28:N31" si="4">M28-L28</f>
        <v>0</v>
      </c>
      <c r="O28" s="24">
        <f t="shared" ref="O28:O31" si="5">IFERROR(M28-H28,"0")</f>
        <v>0</v>
      </c>
      <c r="P28" s="25">
        <f t="shared" ref="P28:P30" si="6">IFERROR(O28/H28,0)</f>
        <v>0</v>
      </c>
    </row>
    <row r="29" spans="2:16" ht="35.15" customHeight="1" x14ac:dyDescent="0.35">
      <c r="B29" s="8" t="s">
        <v>41</v>
      </c>
      <c r="C29" s="14"/>
      <c r="D29" s="14"/>
      <c r="E29" s="17" t="str">
        <f t="shared" si="0"/>
        <v>0</v>
      </c>
      <c r="F29" s="13"/>
      <c r="G29" s="12"/>
      <c r="H29" s="12"/>
      <c r="I29" s="11">
        <f t="shared" si="1"/>
        <v>0</v>
      </c>
      <c r="J29" s="19" t="str">
        <f t="shared" si="2"/>
        <v>0</v>
      </c>
      <c r="K29" s="20" t="str">
        <f t="shared" si="3"/>
        <v>0</v>
      </c>
      <c r="L29" s="12"/>
      <c r="M29" s="12"/>
      <c r="N29" s="11">
        <f t="shared" si="4"/>
        <v>0</v>
      </c>
      <c r="O29" s="24">
        <f t="shared" si="5"/>
        <v>0</v>
      </c>
      <c r="P29" s="25">
        <f t="shared" si="6"/>
        <v>0</v>
      </c>
    </row>
    <row r="30" spans="2:16" ht="35.15" customHeight="1" x14ac:dyDescent="0.35">
      <c r="B30" s="8" t="s">
        <v>42</v>
      </c>
      <c r="C30" s="14"/>
      <c r="D30" s="14"/>
      <c r="E30" s="17" t="str">
        <f t="shared" si="0"/>
        <v>0</v>
      </c>
      <c r="F30" s="13"/>
      <c r="G30" s="12"/>
      <c r="H30" s="12"/>
      <c r="I30" s="11">
        <f t="shared" si="1"/>
        <v>0</v>
      </c>
      <c r="J30" s="19" t="str">
        <f t="shared" si="2"/>
        <v>0</v>
      </c>
      <c r="K30" s="20" t="str">
        <f t="shared" si="3"/>
        <v>0</v>
      </c>
      <c r="L30" s="12"/>
      <c r="M30" s="12"/>
      <c r="N30" s="11">
        <f t="shared" si="4"/>
        <v>0</v>
      </c>
      <c r="O30" s="24">
        <f t="shared" si="5"/>
        <v>0</v>
      </c>
      <c r="P30" s="25">
        <f t="shared" si="6"/>
        <v>0</v>
      </c>
    </row>
    <row r="31" spans="2:16" ht="35.15" customHeight="1" x14ac:dyDescent="0.35">
      <c r="B31" s="8" t="s">
        <v>43</v>
      </c>
      <c r="C31" s="14"/>
      <c r="D31" s="14"/>
      <c r="E31" s="17" t="str">
        <f t="shared" si="0"/>
        <v>0</v>
      </c>
      <c r="F31" s="13"/>
      <c r="G31" s="12"/>
      <c r="H31" s="12"/>
      <c r="I31" s="11">
        <f t="shared" si="1"/>
        <v>0</v>
      </c>
      <c r="J31" s="19" t="str">
        <f t="shared" si="2"/>
        <v>0</v>
      </c>
      <c r="K31" s="20" t="str">
        <f t="shared" si="3"/>
        <v>0</v>
      </c>
      <c r="L31" s="12"/>
      <c r="M31" s="12"/>
      <c r="N31" s="11">
        <f t="shared" si="4"/>
        <v>0</v>
      </c>
      <c r="O31" s="24">
        <f t="shared" si="5"/>
        <v>0</v>
      </c>
      <c r="P31" s="25">
        <f>IFERROR(O31/H31,0)</f>
        <v>0</v>
      </c>
    </row>
    <row r="32" spans="2:16" ht="10" customHeight="1" x14ac:dyDescent="0.35">
      <c r="B32" s="6"/>
      <c r="C32" s="15"/>
      <c r="D32" s="6"/>
      <c r="E32" s="6"/>
      <c r="F32" s="6"/>
      <c r="G32" s="6"/>
      <c r="H32" s="6"/>
      <c r="J32" s="6"/>
      <c r="K32" s="6"/>
      <c r="L32" s="6"/>
    </row>
    <row r="33" spans="2:16" ht="35.15" customHeight="1" x14ac:dyDescent="0.35">
      <c r="C33" s="10" t="s">
        <v>10</v>
      </c>
      <c r="D33" s="10" t="s">
        <v>16</v>
      </c>
      <c r="E33" s="10" t="s">
        <v>1</v>
      </c>
      <c r="F33" s="10" t="s">
        <v>14</v>
      </c>
      <c r="G33" s="10" t="s">
        <v>32</v>
      </c>
      <c r="H33" s="10" t="s">
        <v>33</v>
      </c>
      <c r="I33" s="10" t="s">
        <v>34</v>
      </c>
      <c r="J33" s="10" t="s">
        <v>2</v>
      </c>
      <c r="K33" s="10" t="s">
        <v>0</v>
      </c>
      <c r="L33" s="10" t="s">
        <v>35</v>
      </c>
      <c r="M33" s="10" t="s">
        <v>36</v>
      </c>
      <c r="N33" s="10" t="s">
        <v>37</v>
      </c>
      <c r="O33" s="10" t="s">
        <v>38</v>
      </c>
      <c r="P33" s="10" t="s">
        <v>3</v>
      </c>
    </row>
    <row r="34" spans="2:16" ht="35.15" customHeight="1" x14ac:dyDescent="0.65">
      <c r="B34" s="32" t="s">
        <v>44</v>
      </c>
      <c r="C34" s="27">
        <f>SUM(C27:C31)</f>
        <v>0</v>
      </c>
      <c r="D34" s="27">
        <f>SUM(D27:D31)</f>
        <v>0</v>
      </c>
      <c r="E34" s="18" t="str">
        <f t="shared" ref="E34" si="7">IFERROR(D34/C34,"0")</f>
        <v>0</v>
      </c>
      <c r="F34" s="27">
        <f>SUM(F27:F31)</f>
        <v>0</v>
      </c>
      <c r="G34" s="28">
        <f>SUM(G27:G31)</f>
        <v>0</v>
      </c>
      <c r="H34" s="28">
        <f>SUM(H27:H31)</f>
        <v>0</v>
      </c>
      <c r="I34" s="11">
        <f t="shared" ref="I34" si="8">H34-G34</f>
        <v>0</v>
      </c>
      <c r="J34" s="21" t="str">
        <f t="shared" ref="J34" si="9">IFERROR(H34/D34,"0")</f>
        <v>0</v>
      </c>
      <c r="K34" s="22" t="str">
        <f t="shared" ref="K34" si="10">IFERROR(H34/F34,"0")</f>
        <v>0</v>
      </c>
      <c r="L34" s="28">
        <f>SUM(L27:L31)</f>
        <v>0</v>
      </c>
      <c r="M34" s="28">
        <f>SUM(M27:M31)</f>
        <v>0</v>
      </c>
      <c r="N34" s="11">
        <f t="shared" ref="N34" si="11">M34-L34</f>
        <v>0</v>
      </c>
      <c r="O34" s="23">
        <f t="shared" ref="O34" si="12">IFERROR(M34-H34,"0")</f>
        <v>0</v>
      </c>
      <c r="P34" s="26">
        <f>IFERROR(O34/H34,0)</f>
        <v>0</v>
      </c>
    </row>
    <row r="35" spans="2:16" x14ac:dyDescent="0.35">
      <c r="B35" s="6"/>
      <c r="C35" s="6"/>
      <c r="D35" s="6"/>
      <c r="E35" s="6"/>
      <c r="F35" s="6"/>
      <c r="G35" s="6"/>
      <c r="H35" s="6"/>
      <c r="J35" s="6"/>
      <c r="K35" s="6"/>
      <c r="L35" s="6"/>
    </row>
    <row r="36" spans="2:16" x14ac:dyDescent="0.35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H21:I21"/>
    <mergeCell ref="H22:I22"/>
    <mergeCell ref="L25:M25"/>
    <mergeCell ref="B2:J2"/>
    <mergeCell ref="J13:L13"/>
    <mergeCell ref="H6:I6"/>
    <mergeCell ref="H7:I7"/>
    <mergeCell ref="H9:I9"/>
    <mergeCell ref="H10:I10"/>
    <mergeCell ref="H12:I12"/>
    <mergeCell ref="C3:D3"/>
    <mergeCell ref="E3:F3"/>
    <mergeCell ref="H3:I3"/>
    <mergeCell ref="J3:L3"/>
    <mergeCell ref="H15:I15"/>
    <mergeCell ref="H16:I16"/>
    <mergeCell ref="H18:I18"/>
    <mergeCell ref="H19:I19"/>
    <mergeCell ref="H13:I13"/>
    <mergeCell ref="N3:P3"/>
    <mergeCell ref="C4:D4"/>
    <mergeCell ref="E4:F4"/>
    <mergeCell ref="H4:I4"/>
    <mergeCell ref="N13:P13"/>
  </mergeCells>
  <conditionalFormatting sqref="I27:I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27:N31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N34">
    <cfRule type="cellIs" dxfId="1" priority="1" operator="greaterThan">
      <formula>0</formula>
    </cfRule>
    <cfRule type="cellIs" dxfId="0" priority="2" operator="lessThan">
      <formula>0</formula>
    </cfRule>
  </conditionalFormatting>
  <pageMargins left="0.4" right="0.4" top="0.4" bottom="0.4" header="0" footer="0"/>
  <pageSetup scale="48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D3C-2DE7-A149-805D-D01742ED7C0A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3203125" defaultRowHeight="14.5" x14ac:dyDescent="0.35"/>
  <cols>
    <col min="1" max="1" width="3.33203125" style="1" customWidth="1"/>
    <col min="2" max="2" width="88.33203125" style="1" customWidth="1"/>
    <col min="3" max="16384" width="10.83203125" style="1"/>
  </cols>
  <sheetData>
    <row r="1" spans="2:2" ht="20.149999999999999" customHeight="1" x14ac:dyDescent="0.35"/>
    <row r="2" spans="2:2" ht="132" customHeight="1" x14ac:dyDescent="0.35">
      <c r="B2" s="2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rendimiento en redes</vt:lpstr>
      <vt:lpstr>Rendimiento en redes sociales E</vt:lpstr>
      <vt:lpstr>- Descargo de responsabilidad -</vt:lpstr>
      <vt:lpstr>'Informe de rendimiento en redes'!Print_Area</vt:lpstr>
      <vt:lpstr>'Rendimiento en redes sociales 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Waite</dc:creator>
  <cp:keywords/>
  <dc:description/>
  <cp:lastModifiedBy>Leon Mark</cp:lastModifiedBy>
  <cp:lastPrinted>2023-10-30T21:07:01Z</cp:lastPrinted>
  <dcterms:created xsi:type="dcterms:W3CDTF">2022-11-07T00:17:24Z</dcterms:created>
  <dcterms:modified xsi:type="dcterms:W3CDTF">2024-05-31T15:22:15Z</dcterms:modified>
  <cp:category/>
</cp:coreProperties>
</file>