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es_419\-content-marketing-project-management-templates\"/>
    </mc:Choice>
  </mc:AlternateContent>
  <xr:revisionPtr revIDLastSave="0" documentId="13_ncr:1_{77C7BD59-6071-4E70-B8A5-1867E8AC5AF2}" xr6:coauthVersionLast="47" xr6:coauthVersionMax="47" xr10:uidLastSave="{00000000-0000-0000-0000-000000000000}"/>
  <bookViews>
    <workbookView xWindow="17160" yWindow="1665" windowWidth="36750" windowHeight="28770" tabRatio="500" xr2:uid="{00000000-000D-0000-FFFF-FFFF00000000}"/>
  </bookViews>
  <sheets>
    <sheet name="Panel de gestión de proyectos 1" sheetId="1" r:id="rId1"/>
    <sheet name="Panel de gestión de proyectos 2" sheetId="7" r:id="rId2"/>
    <sheet name="- Descargo de responsabilidad -" sheetId="8" r:id="rId3"/>
  </sheets>
  <externalReferences>
    <externalReference r:id="rId4"/>
    <externalReference r:id="rId5"/>
    <externalReference r:id="rId6"/>
    <externalReference r:id="rId7"/>
  </externalReferences>
  <definedNames>
    <definedName name="end_time">'[1]Distributed Team Meeting Plan'!$E$6</definedName>
    <definedName name="LEADS_table">[2]!CRM_Leads_table[#Data]</definedName>
    <definedName name="_xlnm.Print_Area" localSheetId="0">'Panel de gestión de proyectos 2'!$B$2:$I$38</definedName>
    <definedName name="_xlnm.Print_Area" localSheetId="1">'Panel de gestión de proyectos 1'!$B$1:$I$47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C36" i="1"/>
  <c r="C35" i="1"/>
  <c r="C34" i="1"/>
  <c r="C29" i="1"/>
  <c r="C28" i="1"/>
  <c r="C27" i="1"/>
  <c r="C26" i="1"/>
  <c r="C25" i="1"/>
  <c r="F30" i="7" l="1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 l="1"/>
  <c r="D36" i="7" s="1"/>
  <c r="C47" i="7"/>
  <c r="D43" i="7" s="1"/>
  <c r="C37" i="1"/>
  <c r="D38" i="7" l="1"/>
  <c r="D34" i="7"/>
  <c r="D37" i="7"/>
  <c r="D35" i="7"/>
  <c r="D46" i="7"/>
  <c r="D44" i="7"/>
  <c r="D45" i="7"/>
  <c r="C38" i="1"/>
  <c r="D35" i="1" s="1"/>
  <c r="C30" i="1"/>
  <c r="D26" i="1" s="1"/>
  <c r="D39" i="7" l="1"/>
  <c r="D47" i="7"/>
  <c r="D29" i="1"/>
  <c r="D25" i="1"/>
  <c r="D28" i="1"/>
  <c r="D27" i="1"/>
  <c r="D34" i="1"/>
  <c r="D37" i="1"/>
  <c r="D36" i="1"/>
  <c r="F11" i="1"/>
  <c r="D38" i="1" l="1"/>
  <c r="D30" i="1"/>
  <c r="F12" i="1"/>
  <c r="F13" i="1"/>
  <c r="F14" i="1"/>
  <c r="F15" i="1"/>
  <c r="F16" i="1"/>
  <c r="F17" i="1"/>
  <c r="F18" i="1"/>
  <c r="F19" i="1"/>
  <c r="F20" i="1"/>
  <c r="F21" i="1"/>
</calcChain>
</file>

<file path=xl/sharedStrings.xml><?xml version="1.0" encoding="utf-8"?>
<sst xmlns="http://schemas.openxmlformats.org/spreadsheetml/2006/main" count="164" uniqueCount="63">
  <si>
    <t>00/00/00</t>
  </si>
  <si>
    <t>%</t>
  </si>
  <si>
    <t>TOTAL</t>
  </si>
  <si>
    <t>PLANTILLA DE PANEL DE GESTIÓN DE PROYECTOS DE MARKETING</t>
  </si>
  <si>
    <t>NOMBRE DE LA CAMPAÑA</t>
  </si>
  <si>
    <t>FECHA</t>
  </si>
  <si>
    <t>ESTADO DEL PROYECTO</t>
  </si>
  <si>
    <t>% COMPLETO</t>
  </si>
  <si>
    <t>EN CURSO</t>
  </si>
  <si>
    <t>LÍNEA DE TIEMPO DE LAS TAREAS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</si>
  <si>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</si>
  <si>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</si>
  <si>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</si>
  <si>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</si>
  <si>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</si>
  <si>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</si>
  <si>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días</t>
    </r>
  </si>
  <si>
    <t>ESTADO</t>
  </si>
  <si>
    <t>PRIORIDAD</t>
  </si>
  <si>
    <t>COMENTARIOS</t>
  </si>
  <si>
    <t>Definir la reunión de lanzamiento</t>
  </si>
  <si>
    <t>Completa</t>
  </si>
  <si>
    <t>Alta</t>
  </si>
  <si>
    <t>Sin iniciar</t>
  </si>
  <si>
    <t>Acordar los objetivos</t>
  </si>
  <si>
    <t>Media</t>
  </si>
  <si>
    <t>En curso</t>
  </si>
  <si>
    <t>Determinar el personal</t>
  </si>
  <si>
    <t>Baja</t>
  </si>
  <si>
    <t>Desarrollar la mensajería</t>
  </si>
  <si>
    <t>Atrasada</t>
  </si>
  <si>
    <t>Finalizar el presupuesto</t>
  </si>
  <si>
    <t>En espera</t>
  </si>
  <si>
    <t>Difusión por correo electrónico</t>
  </si>
  <si>
    <t>Diseñar la página de inicio</t>
  </si>
  <si>
    <t>Entrada de blog específica</t>
  </si>
  <si>
    <t>Producción de video</t>
  </si>
  <si>
    <t>Contenido del anuncio</t>
  </si>
  <si>
    <t>Promoción en redes sociales</t>
  </si>
  <si>
    <t>% DE ESTADO DE LAS TAREAS</t>
  </si>
  <si>
    <t>PRESUPUESTO</t>
  </si>
  <si>
    <t>CANTIDAD</t>
  </si>
  <si>
    <t>PLANIFICADO</t>
  </si>
  <si>
    <t>REAL</t>
  </si>
  <si>
    <t>% DE PRIORIDAD DE LAS TAREAS</t>
  </si>
  <si>
    <t>ELEMENTOS PENDIENTES</t>
  </si>
  <si>
    <t>Decisiones</t>
  </si>
  <si>
    <t>Acciones</t>
  </si>
  <si>
    <t xml:space="preserve">Solicitudes de cambios </t>
  </si>
  <si>
    <t>HAGA CLIC AQUÍ PARA CREAR EN SMARTSHEET</t>
  </si>
  <si>
    <t>PANEL DE GESTIÓN DE PROYECTOS DE MARKETING</t>
  </si>
  <si>
    <t xml:space="preserve">Ingrese los DATOS DEL PANEL en las tablas que comienzan en la fila 8. Los gráficos del panel se completarán automáticamente. </t>
  </si>
  <si>
    <t>Tarea 12</t>
  </si>
  <si>
    <t>Tarea 13</t>
  </si>
  <si>
    <t>Tarea 14</t>
  </si>
  <si>
    <t>Tarea 15</t>
  </si>
  <si>
    <t>Tarea 16</t>
  </si>
  <si>
    <t>Tarea 17</t>
  </si>
  <si>
    <t>Tarea 18</t>
  </si>
  <si>
    <t>Tarea 19</t>
  </si>
  <si>
    <t>Tarea 20</t>
  </si>
  <si>
    <t>se completa automáticamente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</si>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</sst>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b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7" fillId="0" borderId="0" xfId="5"/>
    <xf numFmtId="166" fontId="18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9" fontId="18" fillId="2" borderId="4" xfId="6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left" vertical="center" indent="1"/>
    </xf>
    <xf numFmtId="0" fontId="18" fillId="2" borderId="6" xfId="0" applyFont="1" applyFill="1" applyBorder="1" applyAlignment="1">
      <alignment horizontal="left" vertical="center" indent="1"/>
    </xf>
    <xf numFmtId="0" fontId="18" fillId="2" borderId="7" xfId="0" applyFont="1" applyFill="1" applyBorder="1" applyAlignment="1">
      <alignment horizontal="left" vertical="center" indent="1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'[4]Mktg Project Mgmt Dashboard'!$D$11</c:f>
              <c:strCache>
                <c:ptCount val="1"/>
                <c:pt idx="0">
                  <c:v>START 
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gestión de proyectos 1'!$B$11:$B$21</c:f>
              <c:strCache>
                <c:ptCount val="11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Difusión por correo electrónico</c:v>
                </c:pt>
                <c:pt idx="6">
                  <c:v>Diseñar la página de inicio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</c:strCache>
            </c:strRef>
          </c:cat>
          <c:val>
            <c:numRef>
              <c:f>'[4]Mktg Project Mgmt Dashboard'!$D$12:$D$22</c:f>
              <c:numCache>
                <c:formatCode>General</c:formatCode>
                <c:ptCount val="11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7-4C70-A09D-7778CC35BF40}"/>
            </c:ext>
          </c:extLst>
        </c:ser>
        <c:ser>
          <c:idx val="1"/>
          <c:order val="1"/>
          <c:tx>
            <c:strRef>
              <c:f>'[4]Mktg Project Mgmt Dashboard'!$F$11</c:f>
              <c:strCache>
                <c:ptCount val="1"/>
                <c:pt idx="0">
                  <c:v>DURATION 
in days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7B7-4C70-A09D-7778CC35BF4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B7-4C70-A09D-7778CC35BF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B7-4C70-A09D-7778CC35BF4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7B7-4C70-A09D-7778CC35BF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B7-4C70-A09D-7778CC35BF4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B7-4C70-A09D-7778CC35BF40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B7-4C70-A09D-7778CC35BF40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B7-4C70-A09D-7778CC35BF40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B7-4C70-A09D-7778CC35BF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B7-4C70-A09D-7778CC35BF4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B7-4C70-A09D-7778CC35BF4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B7-4C70-A09D-7778CC35BF4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B7-4C70-A09D-7778CC35BF4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B7-4C70-A09D-7778CC35BF40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B7-4C70-A09D-7778CC35BF40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B7-4C70-A09D-7778CC35BF40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7B7-4C70-A09D-7778CC35BF40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7B7-4C70-A09D-7778CC35BF40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7B7-4C70-A09D-7778CC35BF40}"/>
              </c:ext>
            </c:extLst>
          </c:dPt>
          <c:cat>
            <c:strRef>
              <c:f>'Panel de gestión de proyectos 1'!$B$11:$B$21</c:f>
              <c:strCache>
                <c:ptCount val="11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Difusión por correo electrónico</c:v>
                </c:pt>
                <c:pt idx="6">
                  <c:v>Diseñar la página de inicio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</c:strCache>
            </c:strRef>
          </c:cat>
          <c:val>
            <c:numRef>
              <c:f>'[4]Mktg Project Mgmt Dashboard'!$F$12:$F$22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7B7-4C70-A09D-7778CC35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26E5-4C98-8FE9-F3BC692675F1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26E5-4C98-8FE9-F3BC69267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26E5-4C98-8FE9-F3BC692675F1}"/>
              </c:ext>
            </c:extLst>
          </c:dPt>
          <c:cat>
            <c:strRef>
              <c:f>'Panel de gestión de proyectos 2'!$F$42:$F$44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'[4]BLANK - Mktg Project Mgmt Dash'!$G$42:$G$44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E5-4C98-8FE9-F3BC6926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% DE ESTADO DE LAS TAREAS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F14-4193-8F68-5D41C0DCFC1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F14-4193-8F68-5D41C0DCFC10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F14-4193-8F68-5D41C0DCFC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F14-4193-8F68-5D41C0DCFC10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F14-4193-8F68-5D41C0DCFC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1'!$B$25:$B$29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</c:v>
                </c:pt>
                <c:pt idx="3">
                  <c:v>Atrasada</c:v>
                </c:pt>
                <c:pt idx="4">
                  <c:v>En espera</c:v>
                </c:pt>
              </c:strCache>
            </c:strRef>
          </c:cat>
          <c:val>
            <c:numRef>
              <c:f>'[4]Mktg Project Mgmt Dashboard'!$C$26:$C$30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14-4193-8F68-5D41C0DCFC10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F14-4193-8F68-5D41C0DCFC1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F14-4193-8F68-5D41C0DCFC10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F14-4193-8F68-5D41C0DCFC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F14-4193-8F68-5D41C0DCFC10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F14-4193-8F68-5D41C0DCFC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1'!$B$25:$B$29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</c:v>
                </c:pt>
                <c:pt idx="3">
                  <c:v>Atrasada</c:v>
                </c:pt>
                <c:pt idx="4">
                  <c:v>En espera</c:v>
                </c:pt>
              </c:strCache>
            </c:strRef>
          </c:cat>
          <c:val>
            <c:numRef>
              <c:f>'[4]Mktg Project Mgmt Dashboard'!$C$26:$C$30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F14-4193-8F68-5D41C0DCF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% DE PRIORIDAD DE LAS TAREAS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89C6-4762-BC22-5857B5A9A6A7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9C6-4762-BC22-5857B5A9A6A7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89C6-4762-BC22-5857B5A9A6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9C6-4762-BC22-5857B5A9A6A7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9C6-4762-BC22-5857B5A9A6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1'!$B$34:$B$37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'[4]Mktg Project Mgmt Dashboard'!$C$35:$C$38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6-4762-BC22-5857B5A9A6A7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9C6-4762-BC22-5857B5A9A6A7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9C6-4762-BC22-5857B5A9A6A7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9C6-4762-BC22-5857B5A9A6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9C6-4762-BC22-5857B5A9A6A7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9C6-4762-BC22-5857B5A9A6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1'!$B$34:$B$37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'[4]Mktg Project Mgmt Dashboard'!$C$35:$C$38</c:f>
              <c:numCache>
                <c:formatCode>General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C6-4762-BC22-5857B5A9A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PRESUPUESTO</a:t>
            </a:r>
            <a:endParaRPr lang="en-US">
              <a:latin typeface="Century Gothic" panose="020B0502020202020204" pitchFamily="34" charset="0"/>
            </a:endParaRPr>
          </a:p>
          <a:p>
            <a:pPr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84CE-40AE-83A4-26B5C2EBBFAF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84CE-40AE-83A4-26B5C2EBBFAF}"/>
              </c:ext>
            </c:extLst>
          </c:dPt>
          <c:cat>
            <c:strRef>
              <c:f>'Panel de gestión de proyectos 1'!$F$24:$F$25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'[4]Mktg Project Mgmt Dashboard'!$G$25:$G$26</c:f>
              <c:numCache>
                <c:formatCode>General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CE-40AE-83A4-26B5C2EB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ELEMENTOS PENDIENTES</a:t>
            </a:r>
            <a:endParaRPr lang="en-US" baseline="0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47C-445F-92AA-46DFCB385EB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47C-445F-92AA-46DFCB385EB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47C-445F-92AA-46DFCB385EB2}"/>
              </c:ext>
            </c:extLst>
          </c:dPt>
          <c:cat>
            <c:strRef>
              <c:f>'Panel de gestión de proyectos 1'!$F$33:$F$35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'[4]Mktg Project Mgmt Dashboard'!$G$34:$G$36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7C-445F-92AA-46DFCB38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'Panel de gestión de proyectos 2'!$F$33:$F$34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 gestión de proyectos 1'!$G$33:$G$34</c:f>
              <c:numCache>
                <c:formatCode>#,##0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gestión de proyectos 2'!$D$10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gestión de proyectos 2'!$B$11:$B$21</c:f>
              <c:strCache>
                <c:ptCount val="11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Difusión por correo electrónico</c:v>
                </c:pt>
                <c:pt idx="6">
                  <c:v>Diseñar la página de inicio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</c:strCache>
            </c:strRef>
          </c:cat>
          <c:val>
            <c:numRef>
              <c:f>'Panel de gestión de proyectos 2'!$D$11:$D$21</c:f>
              <c:numCache>
                <c:formatCode>mm/dd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0-EBDC-4A83-B0CA-10457C150891}"/>
            </c:ext>
          </c:extLst>
        </c:ser>
        <c:ser>
          <c:idx val="1"/>
          <c:order val="1"/>
          <c:tx>
            <c:strRef>
              <c:f>'Panel de gestión de proyectos 2'!$F$10</c:f>
              <c:strCache>
                <c:ptCount val="1"/>
                <c:pt idx="0">
                  <c:v>DURACIÓN 
en días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BDC-4A83-B0CA-10457C150891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DC-4A83-B0CA-10457C1508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DC-4A83-B0CA-10457C150891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BDC-4A83-B0CA-10457C1508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DC-4A83-B0CA-10457C150891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DC-4A83-B0CA-10457C150891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DC-4A83-B0CA-10457C150891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DC-4A83-B0CA-10457C150891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DC-4A83-B0CA-10457C15089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DC-4A83-B0CA-10457C15089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DC-4A83-B0CA-10457C15089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DC-4A83-B0CA-10457C15089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DC-4A83-B0CA-10457C15089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DC-4A83-B0CA-10457C150891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BDC-4A83-B0CA-10457C150891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BDC-4A83-B0CA-10457C150891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BDC-4A83-B0CA-10457C150891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BDC-4A83-B0CA-10457C150891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BDC-4A83-B0CA-10457C150891}"/>
              </c:ext>
            </c:extLst>
          </c:dPt>
          <c:cat>
            <c:strRef>
              <c:f>'Panel de gestión de proyectos 2'!$B$11:$B$21</c:f>
              <c:strCache>
                <c:ptCount val="11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Determinar el personal</c:v>
                </c:pt>
                <c:pt idx="3">
                  <c:v>Desarrollar la mensajería</c:v>
                </c:pt>
                <c:pt idx="4">
                  <c:v>Finalizar el presupuesto</c:v>
                </c:pt>
                <c:pt idx="5">
                  <c:v>Difusión por correo electrónico</c:v>
                </c:pt>
                <c:pt idx="6">
                  <c:v>Diseñar la página de inicio</c:v>
                </c:pt>
                <c:pt idx="7">
                  <c:v>Entrada de blog específica</c:v>
                </c:pt>
                <c:pt idx="8">
                  <c:v>Producción de video</c:v>
                </c:pt>
                <c:pt idx="9">
                  <c:v>Contenido del anuncio</c:v>
                </c:pt>
                <c:pt idx="10">
                  <c:v>Promoción en redes sociales</c:v>
                </c:pt>
              </c:strCache>
            </c:strRef>
          </c:cat>
          <c:val>
            <c:numRef>
              <c:f>'Panel de gestión de proyectos 2'!$F$11:$F$21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BDC-4A83-B0CA-10457C15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% DE ESTADO DE LAS TAREAS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92C1-4085-9BBA-9A8B1B9512B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92C1-4085-9BBA-9A8B1B9512BF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92C1-4085-9BBA-9A8B1B9512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2C1-4085-9BBA-9A8B1B9512BF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92C1-4085-9BBA-9A8B1B9512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2'!$B$34:$B$38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</c:v>
                </c:pt>
                <c:pt idx="3">
                  <c:v>Atrasada</c:v>
                </c:pt>
                <c:pt idx="4">
                  <c:v>En espera</c:v>
                </c:pt>
              </c:strCache>
            </c:strRef>
          </c:cat>
          <c:val>
            <c:numRef>
              <c:f>'[4]BLANK - Mktg Project Mgmt Dash'!$C$34:$C$38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C1-4085-9BBA-9A8B1B9512BF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92C1-4085-9BBA-9A8B1B9512BF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92C1-4085-9BBA-9A8B1B9512BF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92C1-4085-9BBA-9A8B1B9512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92C1-4085-9BBA-9A8B1B9512BF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92C1-4085-9BBA-9A8B1B9512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2'!$B$34:$B$38</c:f>
              <c:strCache>
                <c:ptCount val="5"/>
                <c:pt idx="0">
                  <c:v>Sin iniciar</c:v>
                </c:pt>
                <c:pt idx="1">
                  <c:v>En curso</c:v>
                </c:pt>
                <c:pt idx="2">
                  <c:v>Completa</c:v>
                </c:pt>
                <c:pt idx="3">
                  <c:v>Atrasada</c:v>
                </c:pt>
                <c:pt idx="4">
                  <c:v>En espera</c:v>
                </c:pt>
              </c:strCache>
            </c:strRef>
          </c:cat>
          <c:val>
            <c:numRef>
              <c:f>'[4]BLANK - Mktg Project Mgmt Dash'!$C$34:$C$38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2C1-4085-9BBA-9A8B1B951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es-419" sz="180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</a:rPr>
              <a:t>% DE PRIORIDAD DE LAS TAREAS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B0B4-4C1B-8370-028331C33655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0B4-4C1B-8370-028331C3365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B0B4-4C1B-8370-028331C336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0B4-4C1B-8370-028331C3365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B0B4-4C1B-8370-028331C336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2'!$B$43:$B$46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'[4]BLANK - Mktg Project Mgmt Dash'!$C$43:$C$46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B4-4C1B-8370-028331C33655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B0B4-4C1B-8370-028331C3365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B0B4-4C1B-8370-028331C3365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B0B4-4C1B-8370-028331C336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B0B4-4C1B-8370-028331C3365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B0B4-4C1B-8370-028331C336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gestión de proyectos 2'!$B$43:$B$46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'[4]BLANK - Mktg Project Mgmt Dash'!$C$43:$C$46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0B4-4C1B-8370-028331C33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613" TargetMode="Externa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chart" Target="../charts/chart6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0</xdr:row>
      <xdr:rowOff>85725</xdr:rowOff>
    </xdr:from>
    <xdr:to>
      <xdr:col>8</xdr:col>
      <xdr:colOff>1989031</xdr:colOff>
      <xdr:row>0</xdr:row>
      <xdr:rowOff>625221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5CA444-9C65-529D-EEFB-0C1F8901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5225" y="85725"/>
          <a:ext cx="2722456" cy="5394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8</xdr:col>
      <xdr:colOff>2178050</xdr:colOff>
      <xdr:row>4</xdr:row>
      <xdr:rowOff>4927600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B4BA32-3209-42C3-BDB4-4C3686CF8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2</xdr:col>
      <xdr:colOff>1207770</xdr:colOff>
      <xdr:row>6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0404D25-FC53-404F-AD30-121873EB7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5</xdr:row>
      <xdr:rowOff>0</xdr:rowOff>
    </xdr:from>
    <xdr:to>
      <xdr:col>6</xdr:col>
      <xdr:colOff>1620520</xdr:colOff>
      <xdr:row>6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70B83FB-40D5-4E3F-9CE5-AF325C44A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450850</xdr:colOff>
      <xdr:row>5</xdr:row>
      <xdr:rowOff>0</xdr:rowOff>
    </xdr:from>
    <xdr:to>
      <xdr:col>9</xdr:col>
      <xdr:colOff>31750</xdr:colOff>
      <xdr:row>5</xdr:row>
      <xdr:rowOff>1778000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E991864-DFAF-492B-A2AB-35D8705D5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622300</xdr:colOff>
      <xdr:row>5</xdr:row>
      <xdr:rowOff>1962150</xdr:rowOff>
    </xdr:from>
    <xdr:to>
      <xdr:col>9</xdr:col>
      <xdr:colOff>165100</xdr:colOff>
      <xdr:row>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8D5EA4-2F93-4A6A-9F13-43A7863F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177800</xdr:colOff>
      <xdr:row>3</xdr:row>
      <xdr:rowOff>209551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6960850" y="1533526"/>
          <a:ext cx="2876550" cy="3936999"/>
          <a:chOff x="16992600" y="6845301"/>
          <a:chExt cx="2908300" cy="3936999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6845301"/>
            <a:ext cx="2311400" cy="11811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del mouse en el eje horizontal (valor) para aplicar formato a los límites mínimos y máximos en Opciones de ejes.* Elimine las filas sin completar de la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19050</xdr:colOff>
      <xdr:row>4</xdr:row>
      <xdr:rowOff>47625</xdr:rowOff>
    </xdr:from>
    <xdr:to>
      <xdr:col>9</xdr:col>
      <xdr:colOff>28575</xdr:colOff>
      <xdr:row>4</xdr:row>
      <xdr:rowOff>4975225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FF1765-8051-463D-90FE-6CC0E0AD5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234950</xdr:colOff>
      <xdr:row>5</xdr:row>
      <xdr:rowOff>0</xdr:rowOff>
    </xdr:from>
    <xdr:to>
      <xdr:col>2</xdr:col>
      <xdr:colOff>1366520</xdr:colOff>
      <xdr:row>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41823E-E592-40AE-A044-901902C0B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5</xdr:row>
      <xdr:rowOff>0</xdr:rowOff>
    </xdr:from>
    <xdr:to>
      <xdr:col>6</xdr:col>
      <xdr:colOff>915670</xdr:colOff>
      <xdr:row>6</xdr:row>
      <xdr:rowOff>19050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26A807-4826-49E4-9B8E-BE5943CF2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635000</xdr:colOff>
      <xdr:row>5</xdr:row>
      <xdr:rowOff>2082800</xdr:rowOff>
    </xdr:from>
    <xdr:to>
      <xdr:col>8</xdr:col>
      <xdr:colOff>3714750</xdr:colOff>
      <xdr:row>7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260A7DD-DBC9-4904-8EEE-09AEE0854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huan\Desktop\Smartsheet_2412_P2355\DTP\Source%20Batch%2010.4\-content-marketing-project-management-templates\IC-Marketing-Project-Management-Dashboard-11025&#22495;&#20844;&#24335;.xlsx" TargetMode="External"/><Relationship Id="rId1" Type="http://schemas.openxmlformats.org/officeDocument/2006/relationships/externalLinkPath" Target="/Users/liuhuan/Desktop/Smartsheet_2412_P2355/DTP/Source%20Batch%2010.4/-content-marketing-project-management-templates/IC-Marketing-Project-Management-Dashboard-11025&#22495;&#20844;&#243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ktg Project Mgmt Dashboard"/>
      <sheetName val="BLANK - Mktg Project Mgmt Dash"/>
      <sheetName val="- Disclaimer -"/>
    </sheetNames>
    <sheetDataSet>
      <sheetData sheetId="0">
        <row r="11">
          <cell r="D11" t="str">
            <v>START 
DATE</v>
          </cell>
          <cell r="F11" t="str">
            <v>DURATION 
in days</v>
          </cell>
        </row>
        <row r="12">
          <cell r="D12">
            <v>45293</v>
          </cell>
          <cell r="F12">
            <v>6</v>
          </cell>
        </row>
        <row r="13">
          <cell r="D13">
            <v>45295</v>
          </cell>
          <cell r="F13">
            <v>7</v>
          </cell>
        </row>
        <row r="14">
          <cell r="D14">
            <v>45298</v>
          </cell>
          <cell r="F14">
            <v>4</v>
          </cell>
        </row>
        <row r="15">
          <cell r="D15">
            <v>45301</v>
          </cell>
          <cell r="F15">
            <v>5</v>
          </cell>
        </row>
        <row r="16">
          <cell r="D16">
            <v>45304</v>
          </cell>
          <cell r="F16">
            <v>7</v>
          </cell>
        </row>
        <row r="17">
          <cell r="D17">
            <v>45307</v>
          </cell>
          <cell r="F17">
            <v>13</v>
          </cell>
        </row>
        <row r="18">
          <cell r="D18">
            <v>45310</v>
          </cell>
          <cell r="F18">
            <v>13</v>
          </cell>
        </row>
        <row r="19">
          <cell r="D19">
            <v>45313</v>
          </cell>
          <cell r="F19">
            <v>18</v>
          </cell>
        </row>
        <row r="20">
          <cell r="D20">
            <v>45316</v>
          </cell>
          <cell r="F20">
            <v>11</v>
          </cell>
        </row>
        <row r="21">
          <cell r="D21">
            <v>45319</v>
          </cell>
          <cell r="F21">
            <v>9</v>
          </cell>
        </row>
        <row r="22">
          <cell r="D22">
            <v>45322</v>
          </cell>
          <cell r="F22">
            <v>2</v>
          </cell>
        </row>
        <row r="25">
          <cell r="G25">
            <v>80000</v>
          </cell>
        </row>
        <row r="26">
          <cell r="C26">
            <v>1</v>
          </cell>
          <cell r="G26">
            <v>50000</v>
          </cell>
        </row>
        <row r="27">
          <cell r="C27">
            <v>3</v>
          </cell>
        </row>
        <row r="28">
          <cell r="C28">
            <v>5</v>
          </cell>
        </row>
        <row r="29">
          <cell r="C29">
            <v>1</v>
          </cell>
        </row>
        <row r="30">
          <cell r="C30">
            <v>1</v>
          </cell>
        </row>
        <row r="34">
          <cell r="G34">
            <v>5</v>
          </cell>
        </row>
        <row r="35">
          <cell r="C35">
            <v>6</v>
          </cell>
          <cell r="G35">
            <v>2</v>
          </cell>
        </row>
        <row r="36">
          <cell r="C36">
            <v>2</v>
          </cell>
          <cell r="G36">
            <v>4</v>
          </cell>
        </row>
        <row r="37">
          <cell r="C37">
            <v>3</v>
          </cell>
        </row>
        <row r="38">
          <cell r="C38">
            <v>0</v>
          </cell>
        </row>
      </sheetData>
      <sheetData sheetId="1"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42">
          <cell r="G42">
            <v>0</v>
          </cell>
        </row>
        <row r="43">
          <cell r="C43">
            <v>0</v>
          </cell>
          <cell r="G43">
            <v>0</v>
          </cell>
        </row>
        <row r="44">
          <cell r="C44">
            <v>0</v>
          </cell>
          <cell r="G44">
            <v>0</v>
          </cell>
        </row>
        <row r="45">
          <cell r="C45">
            <v>0</v>
          </cell>
        </row>
        <row r="46">
          <cell r="C46">
            <v>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6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workbookViewId="0">
      <pane ySplit="1" topLeftCell="A2" activePane="bottomLeft" state="frozen"/>
      <selection pane="bottomLeft" activeCell="B40" sqref="B40:I40"/>
    </sheetView>
  </sheetViews>
  <sheetFormatPr defaultColWidth="11" defaultRowHeight="13.5" x14ac:dyDescent="0.25"/>
  <cols>
    <col min="1" max="1" width="3.25" style="6" customWidth="1"/>
    <col min="2" max="2" width="41.75" style="6" customWidth="1"/>
    <col min="3" max="3" width="24.625" style="6" customWidth="1"/>
    <col min="4" max="4" width="10.75" style="6" customWidth="1"/>
    <col min="5" max="5" width="14.375" style="6" customWidth="1"/>
    <col min="6" max="6" width="22" style="6" customWidth="1"/>
    <col min="7" max="7" width="25.75" style="6" customWidth="1"/>
    <col min="8" max="8" width="15.75" style="6" customWidth="1"/>
    <col min="9" max="9" width="50.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56.25" customHeight="1" x14ac:dyDescent="0.25">
      <c r="B1" s="60" t="s">
        <v>3</v>
      </c>
    </row>
    <row r="2" spans="1:258" s="23" customFormat="1" ht="25.15" customHeight="1" x14ac:dyDescent="0.25">
      <c r="A2" s="18"/>
      <c r="B2" s="19" t="s">
        <v>4</v>
      </c>
      <c r="C2" s="20"/>
      <c r="D2" s="19"/>
      <c r="E2" s="19"/>
      <c r="F2" s="21" t="s">
        <v>5</v>
      </c>
      <c r="G2" s="22" t="s">
        <v>6</v>
      </c>
      <c r="H2" s="21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4.9" customHeight="1" thickBot="1" x14ac:dyDescent="0.3">
      <c r="A3" s="1"/>
      <c r="B3" s="65"/>
      <c r="C3" s="66"/>
      <c r="D3" s="66"/>
      <c r="E3" s="67"/>
      <c r="F3" s="62" t="s">
        <v>0</v>
      </c>
      <c r="G3" s="63" t="s">
        <v>8</v>
      </c>
      <c r="H3" s="6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4" t="s">
        <v>9</v>
      </c>
      <c r="C4" s="50"/>
      <c r="D4" s="50"/>
      <c r="E4" s="50"/>
      <c r="F4" s="51"/>
      <c r="G4" s="52"/>
      <c r="H4" s="5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26" t="s">
        <v>10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12</v>
      </c>
      <c r="C10" s="13" t="s">
        <v>13</v>
      </c>
      <c r="D10" s="31" t="s">
        <v>14</v>
      </c>
      <c r="E10" s="31" t="s">
        <v>15</v>
      </c>
      <c r="F10" s="32" t="s">
        <v>16</v>
      </c>
      <c r="G10" s="13" t="s">
        <v>17</v>
      </c>
      <c r="H10" s="13" t="s">
        <v>18</v>
      </c>
      <c r="I10" s="13" t="s">
        <v>19</v>
      </c>
      <c r="J10" s="9"/>
      <c r="K10" s="13" t="s">
        <v>17</v>
      </c>
      <c r="L10" s="9"/>
      <c r="M10" s="13" t="s">
        <v>18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20</v>
      </c>
      <c r="C11" s="2"/>
      <c r="D11" s="33">
        <v>45293</v>
      </c>
      <c r="E11" s="33">
        <v>45299</v>
      </c>
      <c r="F11" s="34">
        <f>IF(D11=0,0,E11-D11)</f>
        <v>6</v>
      </c>
      <c r="G11" s="2" t="s">
        <v>21</v>
      </c>
      <c r="H11" s="2" t="s">
        <v>22</v>
      </c>
      <c r="I11" s="2"/>
      <c r="K11" s="24" t="s">
        <v>23</v>
      </c>
      <c r="L11" s="7"/>
      <c r="M11" s="14" t="s">
        <v>22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24</v>
      </c>
      <c r="C12" s="4"/>
      <c r="D12" s="35">
        <v>45295</v>
      </c>
      <c r="E12" s="35">
        <v>45302</v>
      </c>
      <c r="F12" s="34">
        <f t="shared" ref="F12:F21" si="0">IF(D12=0,0,E12-D12)</f>
        <v>7</v>
      </c>
      <c r="G12" s="3" t="s">
        <v>21</v>
      </c>
      <c r="H12" s="3" t="s">
        <v>25</v>
      </c>
      <c r="I12" s="2"/>
      <c r="K12" s="3" t="s">
        <v>26</v>
      </c>
      <c r="L12" s="7"/>
      <c r="M12" s="15" t="s">
        <v>25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27</v>
      </c>
      <c r="C13" s="4"/>
      <c r="D13" s="35">
        <v>45298</v>
      </c>
      <c r="E13" s="35">
        <v>45302</v>
      </c>
      <c r="F13" s="34">
        <f t="shared" si="0"/>
        <v>4</v>
      </c>
      <c r="G13" s="3" t="s">
        <v>21</v>
      </c>
      <c r="H13" s="3" t="s">
        <v>28</v>
      </c>
      <c r="I13" s="2"/>
      <c r="K13" s="3" t="s">
        <v>21</v>
      </c>
      <c r="L13" s="7"/>
      <c r="M13" s="16" t="s">
        <v>28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29</v>
      </c>
      <c r="C14" s="11"/>
      <c r="D14" s="35">
        <v>45301</v>
      </c>
      <c r="E14" s="35">
        <v>45306</v>
      </c>
      <c r="F14" s="34">
        <f t="shared" si="0"/>
        <v>5</v>
      </c>
      <c r="G14" s="3" t="s">
        <v>21</v>
      </c>
      <c r="H14" s="3" t="s">
        <v>28</v>
      </c>
      <c r="I14" s="2"/>
      <c r="K14" s="11" t="s">
        <v>30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31</v>
      </c>
      <c r="C15" s="4"/>
      <c r="D15" s="35">
        <v>45304</v>
      </c>
      <c r="E15" s="35">
        <v>45311</v>
      </c>
      <c r="F15" s="34">
        <f t="shared" si="0"/>
        <v>7</v>
      </c>
      <c r="G15" s="3" t="s">
        <v>21</v>
      </c>
      <c r="H15" s="3" t="s">
        <v>28</v>
      </c>
      <c r="I15" s="2"/>
      <c r="J15" s="7"/>
      <c r="K15" s="11" t="s">
        <v>32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33</v>
      </c>
      <c r="C16" s="4"/>
      <c r="D16" s="35">
        <v>45307</v>
      </c>
      <c r="E16" s="35">
        <v>45320</v>
      </c>
      <c r="F16" s="34">
        <f t="shared" si="0"/>
        <v>13</v>
      </c>
      <c r="G16" s="3" t="s">
        <v>30</v>
      </c>
      <c r="H16" s="3" t="s">
        <v>22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34</v>
      </c>
      <c r="C17" s="12"/>
      <c r="D17" s="35">
        <v>45310</v>
      </c>
      <c r="E17" s="33">
        <v>45323</v>
      </c>
      <c r="F17" s="34">
        <f t="shared" si="0"/>
        <v>13</v>
      </c>
      <c r="G17" s="3" t="s">
        <v>26</v>
      </c>
      <c r="H17" s="3" t="s">
        <v>22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35</v>
      </c>
      <c r="C18" s="12"/>
      <c r="D18" s="35">
        <v>45313</v>
      </c>
      <c r="E18" s="33">
        <v>45331</v>
      </c>
      <c r="F18" s="34">
        <f t="shared" si="0"/>
        <v>18</v>
      </c>
      <c r="G18" s="3" t="s">
        <v>26</v>
      </c>
      <c r="H18" s="3" t="s">
        <v>22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36</v>
      </c>
      <c r="C19" s="12"/>
      <c r="D19" s="35">
        <v>45316</v>
      </c>
      <c r="E19" s="33">
        <v>45327</v>
      </c>
      <c r="F19" s="34">
        <f t="shared" si="0"/>
        <v>11</v>
      </c>
      <c r="G19" s="3" t="s">
        <v>26</v>
      </c>
      <c r="H19" s="3" t="s">
        <v>22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37</v>
      </c>
      <c r="C20" s="12"/>
      <c r="D20" s="35">
        <v>45319</v>
      </c>
      <c r="E20" s="33">
        <v>45328</v>
      </c>
      <c r="F20" s="34">
        <f t="shared" si="0"/>
        <v>9</v>
      </c>
      <c r="G20" s="3" t="s">
        <v>32</v>
      </c>
      <c r="H20" s="3" t="s">
        <v>22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38</v>
      </c>
      <c r="C21" s="12"/>
      <c r="D21" s="35">
        <v>45322</v>
      </c>
      <c r="E21" s="33">
        <v>45324</v>
      </c>
      <c r="F21" s="34">
        <f t="shared" si="0"/>
        <v>2</v>
      </c>
      <c r="G21" s="3" t="s">
        <v>23</v>
      </c>
      <c r="H21" s="3" t="s">
        <v>25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5.15" customHeight="1" x14ac:dyDescent="0.25">
      <c r="A23" s="1"/>
      <c r="B23" s="25" t="s">
        <v>39</v>
      </c>
      <c r="C23" s="1"/>
      <c r="D23" s="1"/>
      <c r="E23" s="1"/>
      <c r="F23" s="25" t="s">
        <v>40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17" customFormat="1" ht="22.9" customHeight="1" x14ac:dyDescent="0.25">
      <c r="B24" s="48" t="s">
        <v>17</v>
      </c>
      <c r="C24" s="49" t="s">
        <v>41</v>
      </c>
      <c r="D24" s="49" t="s">
        <v>1</v>
      </c>
      <c r="F24" s="39" t="s">
        <v>42</v>
      </c>
      <c r="G24" s="37">
        <v>80000</v>
      </c>
    </row>
    <row r="25" spans="1:258" s="17" customFormat="1" ht="22.9" customHeight="1" thickBot="1" x14ac:dyDescent="0.3">
      <c r="B25" s="27" t="s">
        <v>23</v>
      </c>
      <c r="C25" s="42">
        <f>COUNTIF(G11:G21, "Sin iniciar")</f>
        <v>1</v>
      </c>
      <c r="D25" s="43">
        <f>IFERROR(C25/C30,"")</f>
        <v>9.0909090909090912E-2</v>
      </c>
      <c r="F25" s="40" t="s">
        <v>43</v>
      </c>
      <c r="G25" s="38">
        <v>50000</v>
      </c>
    </row>
    <row r="26" spans="1:258" s="17" customFormat="1" ht="22.9" customHeight="1" x14ac:dyDescent="0.25">
      <c r="B26" s="3" t="s">
        <v>26</v>
      </c>
      <c r="C26" s="42">
        <f>COUNTIF(G11:G21, "En curso")</f>
        <v>3</v>
      </c>
      <c r="D26" s="43">
        <f>IFERROR(C26/C30,"")</f>
        <v>0.27272727272727271</v>
      </c>
    </row>
    <row r="27" spans="1:258" s="17" customFormat="1" ht="22.9" customHeight="1" x14ac:dyDescent="0.25">
      <c r="B27" s="28" t="s">
        <v>21</v>
      </c>
      <c r="C27" s="42">
        <f>COUNTIF(G11:G21, "Completa")</f>
        <v>5</v>
      </c>
      <c r="D27" s="43">
        <f>IFERROR(C27/C30,"")</f>
        <v>0.45454545454545453</v>
      </c>
    </row>
    <row r="28" spans="1:258" s="17" customFormat="1" ht="22.9" customHeight="1" x14ac:dyDescent="0.25">
      <c r="B28" s="29" t="s">
        <v>30</v>
      </c>
      <c r="C28" s="42">
        <f>COUNTIF(G11:G21, "Atrasada")</f>
        <v>1</v>
      </c>
      <c r="D28" s="43">
        <f>IFERROR(C28/C30,"")</f>
        <v>9.0909090909090912E-2</v>
      </c>
    </row>
    <row r="29" spans="1:258" s="17" customFormat="1" ht="22.9" customHeight="1" thickBot="1" x14ac:dyDescent="0.3">
      <c r="B29" s="30" t="s">
        <v>32</v>
      </c>
      <c r="C29" s="44">
        <f>COUNTIF(G11:G21, "En espera")</f>
        <v>1</v>
      </c>
      <c r="D29" s="45">
        <f>IFERROR(C29/C30,"")</f>
        <v>9.0909090909090912E-2</v>
      </c>
    </row>
    <row r="30" spans="1:258" s="17" customFormat="1" ht="22.9" customHeight="1" x14ac:dyDescent="0.25">
      <c r="B30" s="36" t="s">
        <v>2</v>
      </c>
      <c r="C30" s="46">
        <f>SUM(C25:C29)</f>
        <v>11</v>
      </c>
      <c r="D30" s="47">
        <f>SUM(D25:D29)</f>
        <v>1</v>
      </c>
    </row>
    <row r="31" spans="1:258" s="17" customFormat="1" x14ac:dyDescent="0.25"/>
    <row r="32" spans="1:258" ht="25.15" customHeight="1" x14ac:dyDescent="0.25">
      <c r="A32" s="1"/>
      <c r="B32" s="25" t="s">
        <v>44</v>
      </c>
      <c r="C32" s="1"/>
      <c r="D32" s="1"/>
      <c r="E32" s="1"/>
      <c r="F32" s="55" t="s">
        <v>45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8" t="s">
        <v>18</v>
      </c>
      <c r="C33" s="49" t="s">
        <v>41</v>
      </c>
      <c r="D33" s="49" t="s">
        <v>1</v>
      </c>
      <c r="F33" s="57" t="s">
        <v>46</v>
      </c>
      <c r="G33" s="37">
        <v>5</v>
      </c>
    </row>
    <row r="34" spans="1:258" s="17" customFormat="1" ht="22.9" customHeight="1" x14ac:dyDescent="0.25">
      <c r="B34" s="14" t="s">
        <v>22</v>
      </c>
      <c r="C34" s="42">
        <f>COUNTIF(H11:H21, "Alta")</f>
        <v>6</v>
      </c>
      <c r="D34" s="43">
        <f>IFERROR(C34/C38,"")</f>
        <v>0.54545454545454541</v>
      </c>
      <c r="F34" s="56" t="s">
        <v>47</v>
      </c>
      <c r="G34" s="37">
        <v>2</v>
      </c>
    </row>
    <row r="35" spans="1:258" s="17" customFormat="1" ht="22.9" customHeight="1" x14ac:dyDescent="0.25">
      <c r="B35" s="15" t="s">
        <v>25</v>
      </c>
      <c r="C35" s="42">
        <f>COUNTIF(H11:H21, "Media")</f>
        <v>2</v>
      </c>
      <c r="D35" s="43">
        <f>IFERROR(C35/C38,"")</f>
        <v>0.18181818181818182</v>
      </c>
      <c r="F35" s="58" t="s">
        <v>48</v>
      </c>
      <c r="G35" s="37">
        <v>4</v>
      </c>
    </row>
    <row r="36" spans="1:258" s="17" customFormat="1" ht="22.9" customHeight="1" x14ac:dyDescent="0.25">
      <c r="B36" s="16" t="s">
        <v>28</v>
      </c>
      <c r="C36" s="42">
        <f>COUNTIF(H11:H21, "Baja")</f>
        <v>3</v>
      </c>
      <c r="D36" s="43">
        <f>IFERROR(C36/C38,"")</f>
        <v>0.27272727272727271</v>
      </c>
      <c r="F36" s="1"/>
      <c r="G36" s="1"/>
    </row>
    <row r="37" spans="1:258" s="17" customFormat="1" ht="22.9" customHeight="1" thickBot="1" x14ac:dyDescent="0.3">
      <c r="B37" s="41"/>
      <c r="C37" s="44">
        <f>COUNTIF(H11:H21, "...")</f>
        <v>0</v>
      </c>
      <c r="D37" s="45">
        <f>IFERROR(C37/C38,"")</f>
        <v>0</v>
      </c>
      <c r="F37" s="1"/>
      <c r="G37" s="1"/>
    </row>
    <row r="38" spans="1:258" s="17" customFormat="1" ht="22.9" customHeight="1" x14ac:dyDescent="0.25">
      <c r="B38" s="36" t="s">
        <v>2</v>
      </c>
      <c r="C38" s="46">
        <f>SUM(C34:C37)</f>
        <v>11</v>
      </c>
      <c r="D38" s="47">
        <f>SUM(D34:D37)</f>
        <v>1</v>
      </c>
      <c r="F38" s="1"/>
      <c r="G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49.9" customHeight="1" x14ac:dyDescent="0.25">
      <c r="A40" s="6"/>
      <c r="B40" s="68" t="s">
        <v>49</v>
      </c>
      <c r="C40" s="68"/>
      <c r="D40" s="68"/>
      <c r="E40" s="68"/>
      <c r="F40" s="68"/>
      <c r="G40" s="68"/>
      <c r="H40" s="68"/>
      <c r="I40" s="68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2">
    <mergeCell ref="B40:I40"/>
    <mergeCell ref="B3:E3"/>
  </mergeCells>
  <phoneticPr fontId="3" type="noConversion"/>
  <conditionalFormatting sqref="B25:B29">
    <cfRule type="containsText" dxfId="39" priority="30" operator="containsText" text="Atrasada">
      <formula>NOT(ISERROR(SEARCH("Atrasada",B25)))</formula>
    </cfRule>
    <cfRule type="containsText" dxfId="38" priority="31" operator="containsText" text="En espera">
      <formula>NOT(ISERROR(SEARCH("En espera",B25)))</formula>
    </cfRule>
    <cfRule type="containsText" dxfId="37" priority="32" operator="containsText" text="Completa">
      <formula>NOT(ISERROR(SEARCH("Completa",B25)))</formula>
    </cfRule>
    <cfRule type="containsText" dxfId="36" priority="33" operator="containsText" text="En curso">
      <formula>NOT(ISERROR(SEARCH("En curso",B25)))</formula>
    </cfRule>
    <cfRule type="containsText" dxfId="35" priority="34" operator="containsText" text="Sin iniciar">
      <formula>NOT(ISERROR(SEARCH("Sin iniciar",B25)))</formula>
    </cfRule>
  </conditionalFormatting>
  <conditionalFormatting sqref="B34:B37">
    <cfRule type="containsText" dxfId="34" priority="9" operator="containsText" text="Baja">
      <formula>NOT(ISERROR(SEARCH("Baja",B34)))</formula>
    </cfRule>
    <cfRule type="containsText" dxfId="33" priority="10" operator="containsText" text="Media">
      <formula>NOT(ISERROR(SEARCH("Media",B34)))</formula>
    </cfRule>
    <cfRule type="containsText" dxfId="32" priority="11" operator="containsText" text="Alta">
      <formula>NOT(ISERROR(SEARCH("Alta",B34)))</formula>
    </cfRule>
  </conditionalFormatting>
  <conditionalFormatting sqref="K11:K15 G11:G21">
    <cfRule type="containsText" dxfId="31" priority="35" operator="containsText" text="Atrasada">
      <formula>NOT(ISERROR(SEARCH("Atrasada",G11)))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a">
      <formula>NOT(ISERROR(SEARCH("Completa",G11)))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Sin iniciar">
      <formula>NOT(ISERROR(SEARCH("Sin iniciar",G11)))</formula>
    </cfRule>
  </conditionalFormatting>
  <conditionalFormatting sqref="M11:M14 H11:H21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1" xr:uid="{BEF7E677-7619-1544-B928-2846876EF993}">
      <formula1>$K$11:$K$15</formula1>
    </dataValidation>
    <dataValidation type="list" allowBlank="1" showInputMessage="1" showErrorMessage="1" sqref="H11:H21" xr:uid="{9D172C47-4C27-2D41-BCB6-1E823B5B1CF5}">
      <formula1>$M$11:$M$14</formula1>
    </dataValidation>
  </dataValidations>
  <hyperlinks>
    <hyperlink ref="B40:I40" r:id="rId1" display="HAGA CLIC AQUÍ PARA CREAR EN SMARTSHEET" xr:uid="{2605CBBD-365D-430E-8BE4-C11B22640BF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C38" sqref="C38"/>
    </sheetView>
  </sheetViews>
  <sheetFormatPr defaultColWidth="11" defaultRowHeight="13.5" x14ac:dyDescent="0.25"/>
  <cols>
    <col min="1" max="1" width="3.25" style="6" customWidth="1"/>
    <col min="2" max="2" width="42.75" style="6" customWidth="1"/>
    <col min="3" max="3" width="30.875" style="6" customWidth="1"/>
    <col min="4" max="4" width="10.75" style="6" customWidth="1"/>
    <col min="5" max="5" width="13.5" style="6" customWidth="1"/>
    <col min="6" max="6" width="21.375" style="6" customWidth="1"/>
    <col min="7" max="7" width="23.75" style="6" customWidth="1"/>
    <col min="8" max="8" width="20.125" style="6" customWidth="1"/>
    <col min="9" max="9" width="53.8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5">
      <c r="A1" s="1"/>
      <c r="B1" s="60" t="s">
        <v>50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.15" customHeight="1" x14ac:dyDescent="0.25">
      <c r="A2" s="18"/>
      <c r="B2" s="19" t="s">
        <v>4</v>
      </c>
      <c r="C2" s="20"/>
      <c r="D2" s="19"/>
      <c r="E2" s="19"/>
      <c r="F2" s="21" t="s">
        <v>5</v>
      </c>
      <c r="G2" s="22" t="s">
        <v>6</v>
      </c>
      <c r="H2" s="21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4.9" customHeight="1" thickBot="1" x14ac:dyDescent="0.3">
      <c r="A3" s="1"/>
      <c r="B3" s="65"/>
      <c r="C3" s="66"/>
      <c r="D3" s="66"/>
      <c r="E3" s="67"/>
      <c r="F3" s="62" t="s">
        <v>0</v>
      </c>
      <c r="G3" s="63" t="s">
        <v>8</v>
      </c>
      <c r="H3" s="64">
        <v>1</v>
      </c>
      <c r="I3" s="59" t="s">
        <v>51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4" t="s">
        <v>9</v>
      </c>
      <c r="C4" s="50"/>
      <c r="D4" s="50"/>
      <c r="E4" s="50"/>
      <c r="F4" s="51"/>
      <c r="G4" s="52"/>
      <c r="H4" s="5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26" t="s">
        <v>10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12</v>
      </c>
      <c r="C10" s="13" t="s">
        <v>13</v>
      </c>
      <c r="D10" s="31" t="s">
        <v>14</v>
      </c>
      <c r="E10" s="31" t="s">
        <v>15</v>
      </c>
      <c r="F10" s="32" t="s">
        <v>16</v>
      </c>
      <c r="G10" s="13" t="s">
        <v>17</v>
      </c>
      <c r="H10" s="13" t="s">
        <v>18</v>
      </c>
      <c r="I10" s="13" t="s">
        <v>19</v>
      </c>
      <c r="J10" s="9"/>
      <c r="K10" s="13" t="s">
        <v>17</v>
      </c>
      <c r="L10" s="9"/>
      <c r="M10" s="13" t="s">
        <v>18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20</v>
      </c>
      <c r="C11" s="2"/>
      <c r="D11" s="33"/>
      <c r="E11" s="33"/>
      <c r="F11" s="34">
        <f>IF(D11=0,0,E11-D11)</f>
        <v>0</v>
      </c>
      <c r="G11" s="2"/>
      <c r="H11" s="2"/>
      <c r="I11" s="2"/>
      <c r="K11" s="24" t="s">
        <v>23</v>
      </c>
      <c r="L11" s="7"/>
      <c r="M11" s="14" t="s">
        <v>22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24</v>
      </c>
      <c r="C12" s="4"/>
      <c r="D12" s="35"/>
      <c r="E12" s="35"/>
      <c r="F12" s="34">
        <f t="shared" ref="F12:F30" si="0">IF(D12=0,0,E12-D12)</f>
        <v>0</v>
      </c>
      <c r="G12" s="3"/>
      <c r="H12" s="3"/>
      <c r="I12" s="2"/>
      <c r="K12" s="3" t="s">
        <v>26</v>
      </c>
      <c r="L12" s="7"/>
      <c r="M12" s="15" t="s">
        <v>25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27</v>
      </c>
      <c r="C13" s="4"/>
      <c r="D13" s="35"/>
      <c r="E13" s="35"/>
      <c r="F13" s="34">
        <f t="shared" si="0"/>
        <v>0</v>
      </c>
      <c r="G13" s="3"/>
      <c r="H13" s="3"/>
      <c r="I13" s="2"/>
      <c r="K13" s="3" t="s">
        <v>21</v>
      </c>
      <c r="L13" s="7"/>
      <c r="M13" s="16" t="s">
        <v>28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29</v>
      </c>
      <c r="C14" s="11"/>
      <c r="D14" s="35"/>
      <c r="E14" s="35"/>
      <c r="F14" s="34">
        <f t="shared" si="0"/>
        <v>0</v>
      </c>
      <c r="G14" s="3"/>
      <c r="H14" s="3"/>
      <c r="I14" s="2"/>
      <c r="K14" s="11" t="s">
        <v>30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31</v>
      </c>
      <c r="C15" s="4"/>
      <c r="D15" s="35"/>
      <c r="E15" s="35"/>
      <c r="F15" s="34">
        <f t="shared" si="0"/>
        <v>0</v>
      </c>
      <c r="G15" s="3"/>
      <c r="H15" s="3"/>
      <c r="I15" s="2"/>
      <c r="J15" s="7"/>
      <c r="K15" s="11" t="s">
        <v>32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33</v>
      </c>
      <c r="C16" s="4"/>
      <c r="D16" s="35"/>
      <c r="E16" s="35"/>
      <c r="F16" s="34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34</v>
      </c>
      <c r="C17" s="12"/>
      <c r="D17" s="35"/>
      <c r="E17" s="33"/>
      <c r="F17" s="34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35</v>
      </c>
      <c r="C18" s="12"/>
      <c r="D18" s="35"/>
      <c r="E18" s="33"/>
      <c r="F18" s="34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36</v>
      </c>
      <c r="C19" s="12"/>
      <c r="D19" s="35"/>
      <c r="E19" s="33"/>
      <c r="F19" s="34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37</v>
      </c>
      <c r="C20" s="12"/>
      <c r="D20" s="35"/>
      <c r="E20" s="33"/>
      <c r="F20" s="34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38</v>
      </c>
      <c r="C21" s="12"/>
      <c r="D21" s="35"/>
      <c r="E21" s="33"/>
      <c r="F21" s="34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52</v>
      </c>
      <c r="C22" s="12"/>
      <c r="D22" s="35"/>
      <c r="E22" s="33"/>
      <c r="F22" s="34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2.9" customHeight="1" x14ac:dyDescent="0.25">
      <c r="A23" s="7"/>
      <c r="B23" s="3" t="s">
        <v>53</v>
      </c>
      <c r="C23" s="12"/>
      <c r="D23" s="35"/>
      <c r="E23" s="33"/>
      <c r="F23" s="34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2.9" customHeight="1" x14ac:dyDescent="0.25">
      <c r="A24" s="7"/>
      <c r="B24" s="3" t="s">
        <v>54</v>
      </c>
      <c r="C24" s="12"/>
      <c r="D24" s="35"/>
      <c r="E24" s="33"/>
      <c r="F24" s="34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2.9" customHeight="1" x14ac:dyDescent="0.25">
      <c r="A25" s="7"/>
      <c r="B25" s="3" t="s">
        <v>55</v>
      </c>
      <c r="C25" s="11"/>
      <c r="D25" s="35"/>
      <c r="E25" s="33"/>
      <c r="F25" s="34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2.9" customHeight="1" x14ac:dyDescent="0.25">
      <c r="A26" s="7"/>
      <c r="B26" s="3" t="s">
        <v>56</v>
      </c>
      <c r="C26" s="11"/>
      <c r="D26" s="35"/>
      <c r="E26" s="33"/>
      <c r="F26" s="34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2.9" customHeight="1" x14ac:dyDescent="0.25">
      <c r="A27" s="7"/>
      <c r="B27" s="3" t="s">
        <v>57</v>
      </c>
      <c r="C27" s="11"/>
      <c r="D27" s="35"/>
      <c r="E27" s="33"/>
      <c r="F27" s="34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2.9" customHeight="1" x14ac:dyDescent="0.25">
      <c r="A28" s="7"/>
      <c r="B28" s="3" t="s">
        <v>58</v>
      </c>
      <c r="C28" s="11"/>
      <c r="D28" s="35"/>
      <c r="E28" s="33"/>
      <c r="F28" s="34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2.9" customHeight="1" x14ac:dyDescent="0.25">
      <c r="A29" s="7"/>
      <c r="B29" s="3" t="s">
        <v>59</v>
      </c>
      <c r="C29" s="11"/>
      <c r="D29" s="35"/>
      <c r="E29" s="33"/>
      <c r="F29" s="34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2.9" customHeight="1" x14ac:dyDescent="0.25">
      <c r="A30" s="7"/>
      <c r="B30" s="3" t="s">
        <v>60</v>
      </c>
      <c r="C30" s="11"/>
      <c r="D30" s="35"/>
      <c r="E30" s="33"/>
      <c r="F30" s="34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.15" customHeight="1" x14ac:dyDescent="0.25">
      <c r="A32" s="1"/>
      <c r="B32" s="25" t="s">
        <v>39</v>
      </c>
      <c r="C32" s="18" t="s">
        <v>61</v>
      </c>
      <c r="D32" s="1"/>
      <c r="E32" s="1"/>
      <c r="F32" s="25" t="s">
        <v>40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8" t="s">
        <v>17</v>
      </c>
      <c r="C33" s="49" t="s">
        <v>41</v>
      </c>
      <c r="D33" s="49" t="s">
        <v>1</v>
      </c>
      <c r="F33" s="39" t="s">
        <v>42</v>
      </c>
      <c r="G33" s="37">
        <v>0</v>
      </c>
    </row>
    <row r="34" spans="1:258" s="17" customFormat="1" ht="22.9" customHeight="1" thickBot="1" x14ac:dyDescent="0.3">
      <c r="B34" s="27" t="s">
        <v>23</v>
      </c>
      <c r="C34" s="42">
        <f>COUNTIF(G20:G30, "Sin iniciar")</f>
        <v>0</v>
      </c>
      <c r="D34" s="43" t="str">
        <f>IFERROR(C34/C39,"")</f>
        <v/>
      </c>
      <c r="F34" s="40" t="s">
        <v>43</v>
      </c>
      <c r="G34" s="38">
        <v>0</v>
      </c>
    </row>
    <row r="35" spans="1:258" s="17" customFormat="1" ht="22.9" customHeight="1" x14ac:dyDescent="0.25">
      <c r="B35" s="3" t="s">
        <v>26</v>
      </c>
      <c r="C35" s="42">
        <f>COUNTIF(G20:G30, "En curso")</f>
        <v>0</v>
      </c>
      <c r="D35" s="43" t="str">
        <f>IFERROR(C35/C39,"")</f>
        <v/>
      </c>
    </row>
    <row r="36" spans="1:258" s="17" customFormat="1" ht="22.9" customHeight="1" x14ac:dyDescent="0.25">
      <c r="B36" s="28" t="s">
        <v>21</v>
      </c>
      <c r="C36" s="42">
        <f>COUNTIF(G20:G30, "Completa")</f>
        <v>0</v>
      </c>
      <c r="D36" s="43" t="str">
        <f>IFERROR(C36/C39,"")</f>
        <v/>
      </c>
    </row>
    <row r="37" spans="1:258" s="17" customFormat="1" ht="22.9" customHeight="1" x14ac:dyDescent="0.25">
      <c r="B37" s="29" t="s">
        <v>30</v>
      </c>
      <c r="C37" s="42">
        <f>COUNTIF(G20:G30, "Atrasada")</f>
        <v>0</v>
      </c>
      <c r="D37" s="43" t="str">
        <f>IFERROR(C37/C39,"")</f>
        <v/>
      </c>
    </row>
    <row r="38" spans="1:258" s="17" customFormat="1" ht="22.9" customHeight="1" thickBot="1" x14ac:dyDescent="0.3">
      <c r="B38" s="30" t="s">
        <v>32</v>
      </c>
      <c r="C38" s="44">
        <f>COUNTIF(G20:G30, "En espera")</f>
        <v>0</v>
      </c>
      <c r="D38" s="45" t="str">
        <f>IFERROR(C38/C39,"")</f>
        <v/>
      </c>
    </row>
    <row r="39" spans="1:258" s="17" customFormat="1" ht="22.9" customHeight="1" x14ac:dyDescent="0.25">
      <c r="B39" s="36" t="s">
        <v>2</v>
      </c>
      <c r="C39" s="46">
        <f>SUM(C34:C38)</f>
        <v>0</v>
      </c>
      <c r="D39" s="47">
        <f>SUM(D34:D38)</f>
        <v>0</v>
      </c>
    </row>
    <row r="40" spans="1:258" s="17" customFormat="1" x14ac:dyDescent="0.25"/>
    <row r="41" spans="1:258" ht="25.15" customHeight="1" x14ac:dyDescent="0.25">
      <c r="A41" s="1"/>
      <c r="B41" s="25" t="s">
        <v>44</v>
      </c>
      <c r="C41" s="18" t="s">
        <v>61</v>
      </c>
      <c r="D41" s="1"/>
      <c r="E41" s="1"/>
      <c r="F41" s="55" t="s">
        <v>45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2.9" customHeight="1" x14ac:dyDescent="0.25">
      <c r="B42" s="48" t="s">
        <v>18</v>
      </c>
      <c r="C42" s="49" t="s">
        <v>41</v>
      </c>
      <c r="D42" s="49" t="s">
        <v>1</v>
      </c>
      <c r="F42" s="57" t="s">
        <v>46</v>
      </c>
      <c r="G42" s="37">
        <v>0</v>
      </c>
    </row>
    <row r="43" spans="1:258" s="17" customFormat="1" ht="22.9" customHeight="1" x14ac:dyDescent="0.25">
      <c r="B43" s="14" t="s">
        <v>22</v>
      </c>
      <c r="C43" s="42">
        <f>COUNTIF(H20:H30, "Alta")</f>
        <v>0</v>
      </c>
      <c r="D43" s="43" t="str">
        <f>IFERROR(C43/C47,"")</f>
        <v/>
      </c>
      <c r="F43" s="56" t="s">
        <v>47</v>
      </c>
      <c r="G43" s="37">
        <v>0</v>
      </c>
    </row>
    <row r="44" spans="1:258" s="17" customFormat="1" ht="22.9" customHeight="1" x14ac:dyDescent="0.25">
      <c r="B44" s="15" t="s">
        <v>25</v>
      </c>
      <c r="C44" s="42">
        <f>COUNTIF(H20:H30, "Media")</f>
        <v>0</v>
      </c>
      <c r="D44" s="43" t="str">
        <f>IFERROR(C44/C47,"")</f>
        <v/>
      </c>
      <c r="F44" s="58" t="s">
        <v>48</v>
      </c>
      <c r="G44" s="37">
        <v>0</v>
      </c>
    </row>
    <row r="45" spans="1:258" s="17" customFormat="1" ht="22.9" customHeight="1" x14ac:dyDescent="0.25">
      <c r="B45" s="16" t="s">
        <v>28</v>
      </c>
      <c r="C45" s="42">
        <f>COUNTIF(H20:H30, "Baja")</f>
        <v>0</v>
      </c>
      <c r="D45" s="43" t="str">
        <f>IFERROR(C45/C47,"")</f>
        <v/>
      </c>
      <c r="F45" s="1"/>
      <c r="G45" s="1"/>
    </row>
    <row r="46" spans="1:258" s="17" customFormat="1" ht="22.9" customHeight="1" thickBot="1" x14ac:dyDescent="0.3">
      <c r="B46" s="41"/>
      <c r="C46" s="44">
        <f>COUNTIF(H20:H30, "...")</f>
        <v>0</v>
      </c>
      <c r="D46" s="45" t="str">
        <f>IFERROR(C46/C47,"")</f>
        <v/>
      </c>
      <c r="F46" s="1"/>
      <c r="G46" s="1"/>
    </row>
    <row r="47" spans="1:258" s="17" customFormat="1" ht="22.9" customHeight="1" x14ac:dyDescent="0.25">
      <c r="B47" s="36" t="s">
        <v>2</v>
      </c>
      <c r="C47" s="46">
        <f>SUM(C43:C46)</f>
        <v>0</v>
      </c>
      <c r="D47" s="47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3:E3"/>
  </mergeCells>
  <phoneticPr fontId="3" type="noConversion"/>
  <conditionalFormatting sqref="B34:B38">
    <cfRule type="containsText" dxfId="23" priority="12" operator="containsText" text="Atrasada">
      <formula>NOT(ISERROR(SEARCH("Atrasada",B34)))</formula>
    </cfRule>
    <cfRule type="containsText" dxfId="22" priority="13" operator="containsText" text="En espera">
      <formula>NOT(ISERROR(SEARCH("En espera",B34)))</formula>
    </cfRule>
    <cfRule type="containsText" dxfId="21" priority="14" operator="containsText" text="Completa">
      <formula>NOT(ISERROR(SEARCH("Completa",B34)))</formula>
    </cfRule>
    <cfRule type="containsText" dxfId="20" priority="15" operator="containsText" text="En curso">
      <formula>NOT(ISERROR(SEARCH("En curso",B34)))</formula>
    </cfRule>
    <cfRule type="containsText" dxfId="19" priority="16" operator="containsText" text="Sin iniciar">
      <formula>NOT(ISERROR(SEARCH("Sin iniciar",B34)))</formula>
    </cfRule>
  </conditionalFormatting>
  <conditionalFormatting sqref="B43:B46">
    <cfRule type="containsText" dxfId="18" priority="9" operator="containsText" text="Baja">
      <formula>NOT(ISERROR(SEARCH("Baja",B43)))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Atrasada">
      <formula>NOT(ISERROR(SEARCH("Atrasada",G11)))</formula>
    </cfRule>
    <cfRule type="containsText" dxfId="14" priority="5" operator="containsText" text="En espera">
      <formula>NOT(ISERROR(SEARCH("En espera",G11)))</formula>
    </cfRule>
    <cfRule type="containsText" dxfId="13" priority="6" operator="containsText" text="Completa">
      <formula>NOT(ISERROR(SEARCH("Completa",G11)))</formula>
    </cfRule>
    <cfRule type="containsText" dxfId="12" priority="7" operator="containsText" text="En curso">
      <formula>NOT(ISERROR(SEARCH("En curso",G11)))</formula>
    </cfRule>
    <cfRule type="containsText" dxfId="11" priority="8" operator="containsText" text="Sin iniciar">
      <formula>NOT(ISERROR(SEARCH("Sin iniciar",G11)))</formula>
    </cfRule>
  </conditionalFormatting>
  <conditionalFormatting sqref="H11:H30">
    <cfRule type="containsText" dxfId="10" priority="2" operator="containsText" text="Baja">
      <formula>NOT(ISERROR(SEARCH("Baja",H11)))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Atrasada">
      <formula>NOT(ISERROR(SEARCH("Atrasada",K11)))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a">
      <formula>NOT(ISERROR(SEARCH("Completa",K11)))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Sin iniciar">
      <formula>NOT(ISERROR(SEARCH("Sin iniciar",K11)))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defaultColWidth="10.75" defaultRowHeight="15" x14ac:dyDescent="0.25"/>
  <cols>
    <col min="1" max="1" width="3.25" style="61" customWidth="1"/>
    <col min="2" max="2" width="88.25" style="61" customWidth="1"/>
    <col min="3" max="16384" width="10.75" style="61"/>
  </cols>
  <sheetData>
    <row r="1" spans="2:2" ht="19.899999999999999" customHeight="1" x14ac:dyDescent="0.25"/>
    <row r="2" spans="2:2" ht="105" customHeight="1" x14ac:dyDescent="0.25">
      <c r="B2" s="5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Panel de gestión de proyectos 1</vt:lpstr>
      <vt:lpstr>Panel de gestión de proyectos 2</vt:lpstr>
      <vt:lpstr>- Descargo de responsabilidad -</vt:lpstr>
      <vt:lpstr>'Panel de gestión de proyectos 1'!Print_Area</vt:lpstr>
      <vt:lpstr>'Panel de gestión de proyectos 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2025-01-01T07:54:38Z</dcterms:modified>
</cp:coreProperties>
</file>