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codeName="ThisWorkbook"/>
  <mc:AlternateContent xmlns:mc="http://schemas.openxmlformats.org/markup-compatibility/2006">
    <mc:Choice Requires="x15">
      <x15ac:absPath xmlns:x15ac="http://schemas.microsoft.com/office/spreadsheetml/2010/11/ac" url="/Users/brittanyjohnston/Desktop/Overtime Request Form Templates - ES/"/>
    </mc:Choice>
  </mc:AlternateContent>
  <xr:revisionPtr revIDLastSave="0" documentId="13_ncr:1_{498F0CC8-2E8A-C449-A1D5-528DDD8AE2E1}" xr6:coauthVersionLast="47" xr6:coauthVersionMax="47" xr10:uidLastSave="{00000000-0000-0000-0000-000000000000}"/>
  <bookViews>
    <workbookView xWindow="9200" yWindow="1840" windowWidth="16540" windowHeight="21220" xr2:uid="{00000000-000D-0000-FFFF-FFFF00000000}"/>
  </bookViews>
  <sheets>
    <sheet name="Calculadora de horas extras" sheetId="1" r:id="rId1"/>
    <sheet name="DATOS" sheetId="2" r:id="rId2"/>
    <sheet name="- Descargo de responsabilidad -" sheetId="3" r:id="rId3"/>
  </sheets>
  <externalReferences>
    <externalReference r:id="rId4"/>
  </externalReferences>
  <definedNames>
    <definedName name="DateCalc" localSheetId="0">DATOS!$F$3:INDEX(DATOS!$F$3:$F$33,DAY(DATE('Calculadora de horas extras'!$D$7,MATCH('Calculadora de horas extras'!$E$7,DATOS!$D$3:$D$14,0)+1,0)))</definedName>
    <definedName name="DateCalc">DATOS!$F$3:INDEX(DATOS!$F$3:$F$33,DAY(DATE(#REF!,MATCH(#REF!,DATOS!$D$3:$D$14,0)+1,0)))</definedName>
    <definedName name="_xlnm.Print_Area" localSheetId="0">'Calculadora de horas extras'!$B$2:$I$46</definedName>
    <definedName name="Type" localSheetId="2">'[1]Maintenance Work Order'!#REF!</definedName>
    <definedName name="Typ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6" i="1" l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C14" i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B14" i="1"/>
  <c r="B15" i="1" s="1"/>
  <c r="B16" i="1" s="1"/>
  <c r="B17" i="1" s="1"/>
  <c r="B18" i="1" s="1"/>
  <c r="I14" i="1" l="1"/>
  <c r="H46" i="1"/>
  <c r="I15" i="1"/>
  <c r="I16" i="1"/>
  <c r="B19" i="1"/>
  <c r="B20" i="1" s="1"/>
  <c r="B21" i="1" s="1"/>
  <c r="I18" i="1"/>
  <c r="I17" i="1"/>
  <c r="G46" i="1"/>
  <c r="I19" i="1" l="1"/>
  <c r="B22" i="1"/>
  <c r="I21" i="1"/>
  <c r="I20" i="1"/>
  <c r="B23" i="1" l="1"/>
  <c r="I22" i="1"/>
  <c r="B24" i="1" l="1"/>
  <c r="I23" i="1"/>
  <c r="B25" i="1" l="1"/>
  <c r="I24" i="1"/>
  <c r="B26" i="1" l="1"/>
  <c r="I25" i="1"/>
  <c r="B27" i="1" l="1"/>
  <c r="I26" i="1"/>
  <c r="B28" i="1" l="1"/>
  <c r="I27" i="1"/>
  <c r="B29" i="1" l="1"/>
  <c r="I28" i="1"/>
  <c r="B30" i="1" l="1"/>
  <c r="I29" i="1"/>
  <c r="B31" i="1" l="1"/>
  <c r="I30" i="1"/>
  <c r="B32" i="1" l="1"/>
  <c r="I31" i="1"/>
  <c r="B33" i="1" l="1"/>
  <c r="I32" i="1"/>
  <c r="B34" i="1" l="1"/>
  <c r="I33" i="1"/>
  <c r="B35" i="1" l="1"/>
  <c r="I34" i="1"/>
  <c r="B36" i="1" l="1"/>
  <c r="I35" i="1"/>
  <c r="B37" i="1" l="1"/>
  <c r="I36" i="1"/>
  <c r="B38" i="1" l="1"/>
  <c r="I37" i="1"/>
  <c r="B39" i="1" l="1"/>
  <c r="I38" i="1"/>
  <c r="B40" i="1" l="1"/>
  <c r="I39" i="1"/>
  <c r="B41" i="1" l="1"/>
  <c r="I40" i="1"/>
  <c r="B42" i="1" l="1"/>
  <c r="I41" i="1"/>
  <c r="B43" i="1" l="1"/>
  <c r="I42" i="1"/>
  <c r="I46" i="1" s="1"/>
  <c r="B44" i="1" l="1"/>
  <c r="I44" i="1" s="1"/>
  <c r="I43" i="1"/>
</calcChain>
</file>

<file path=xl/sharedStrings.xml><?xml version="1.0" encoding="utf-8"?>
<sst xmlns="http://schemas.openxmlformats.org/spreadsheetml/2006/main" count="70" uniqueCount="59">
  <si>
    <t>CALCULADORA DE HORAS EXTRAS Y PLANTILLA DE ANÁLISIS</t>
  </si>
  <si>
    <t>NOMBRE DEL EMPLEADO</t>
  </si>
  <si>
    <t>ID DE EMPLEADO</t>
  </si>
  <si>
    <t>DEPARTAMENTO</t>
  </si>
  <si>
    <t>DIRECTOR</t>
  </si>
  <si>
    <t>Seleccione la fecha en los menús desplegables de Año, Mes, Fecha y 
Campos de fin de semana.</t>
  </si>
  <si>
    <t>AÑO</t>
  </si>
  <si>
    <t>MES</t>
  </si>
  <si>
    <t>FECHA</t>
  </si>
  <si>
    <t>FIN DE SEMANA</t>
  </si>
  <si>
    <t xml:space="preserve">        Casilla de verificación si fines de semana 
        se pagan a la tasa de horas extras</t>
  </si>
  <si>
    <t>JUN</t>
  </si>
  <si>
    <t>Sábado y domingo</t>
  </si>
  <si>
    <t xml:space="preserve">  &lt;--- Seleccione los días de fin de semana designados</t>
  </si>
  <si>
    <t xml:space="preserve">Ingrese datos para la hora de inicio, las horas regulares, el pago regular y el pago de horas extras.   </t>
  </si>
  <si>
    <t>EMPEZAR 
HORA</t>
  </si>
  <si>
    <t>REGULAR 
HORARIOS*</t>
  </si>
  <si>
    <t>PAGO REGULAR
tarifa por hora</t>
  </si>
  <si>
    <t>PAGO DE HORAS EXTRAS
tarifa por hora</t>
  </si>
  <si>
    <t xml:space="preserve">Escriba Inicio, Fin y Pausa 
Horarios, a continuación.  
Día y fecha y los cálculos se rellenarán automáticamente.  </t>
  </si>
  <si>
    <t>*Al designar "Horas regulares", incorpore los tiempos de descanso estándar. Por ejemplo, si un turno estándar comienza a las 8 a.m. y termina a las 4:30 p.m. con un descanso de media hora, establezca las horas en: 8.5
Si un turno estándar comienza a las 8 a.m. y termina a las 5 p.m. con un descanso de una hora, establezca las horas en: 9.0</t>
  </si>
  <si>
    <t>C A L C U L A T I O N S
no alterar campos</t>
  </si>
  <si>
    <t>Día</t>
  </si>
  <si>
    <t>Fin 
HORA</t>
  </si>
  <si>
    <t>TIEMPO DE DESCANSO
en horas</t>
  </si>
  <si>
    <t>REGULAR 
HORAS</t>
  </si>
  <si>
    <t>HORAS EXTRAORDINARIAS 
HORAS</t>
  </si>
  <si>
    <t>TOTAL 
Pagar</t>
  </si>
  <si>
    <t>VISIÓN GENERAL</t>
  </si>
  <si>
    <t>HAGA CLIC AQUÍ PARA CREAR EN SMARTSHEET</t>
  </si>
  <si>
    <t>CALCULADORA DE HORAS EXTRAS Y DATOS DE ANÁLISIS</t>
  </si>
  <si>
    <t>FINES</t>
  </si>
  <si>
    <t>CASILLA DE VERIFICACIÓN FIN DE SEMANA PAGADO</t>
  </si>
  <si>
    <t>ENERO</t>
  </si>
  <si>
    <t>Sin fin de semana</t>
  </si>
  <si>
    <t>FEB</t>
  </si>
  <si>
    <t>MA</t>
  </si>
  <si>
    <t>Sol y Lunes</t>
  </si>
  <si>
    <t>ABR</t>
  </si>
  <si>
    <t>Lun &amp; Mar</t>
  </si>
  <si>
    <t>MAYO</t>
  </si>
  <si>
    <t>Martes y Mié</t>
  </si>
  <si>
    <t>Mié &amp; Jue</t>
  </si>
  <si>
    <t>JUL</t>
  </si>
  <si>
    <t>Jue &amp; Vie</t>
  </si>
  <si>
    <t>AGOSTO</t>
  </si>
  <si>
    <t>Viernes y Sáb</t>
  </si>
  <si>
    <t>SEPT</t>
  </si>
  <si>
    <t>Solo mon</t>
  </si>
  <si>
    <t>OCT</t>
  </si>
  <si>
    <t>Solo martes</t>
  </si>
  <si>
    <t>NOV</t>
  </si>
  <si>
    <t>Solo miércoles</t>
  </si>
  <si>
    <t>DIC</t>
  </si>
  <si>
    <t>Solo jue</t>
  </si>
  <si>
    <t>Solo viernes</t>
  </si>
  <si>
    <t>Solo sáb</t>
  </si>
  <si>
    <t>Solo sol</t>
  </si>
  <si>
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</si>
</sst>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164" formatCode="0.0"/>
    <numFmt numFmtId="165" formatCode="ddd"/>
    <numFmt numFmtId="166" formatCode="dd"/>
    <numFmt numFmtId="167" formatCode="&quot;$&quot;#,##0.00"/>
    <numFmt numFmtId="168" formatCode="hh:mm\ AM/PM"/>
    <numFmt numFmtId="169" formatCode="yyyy\-mm\-dd"/>
  </numFmts>
  <fonts count="17" x14ac:knownFonts="1">
    <font>
      <sz val="10"/>
      <color theme="1"/>
      <name val="Verdana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0"/>
      <color theme="0" tint="-0.499984740745262"/>
      <name val="Century Gothic"/>
      <family val="1"/>
    </font>
    <font>
      <b/>
      <sz val="22"/>
      <color theme="3"/>
      <name val="Century Gothic"/>
      <family val="1"/>
    </font>
    <font>
      <sz val="22"/>
      <color theme="1"/>
      <name val="Century Gothic"/>
      <family val="1"/>
    </font>
    <font>
      <sz val="22"/>
      <color theme="1"/>
      <name val="Arial"/>
      <family val="2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i/>
      <sz val="9"/>
      <color theme="4" tint="-0.499984740745262"/>
      <name val="Century Gothic"/>
      <family val="1"/>
    </font>
    <font>
      <sz val="9"/>
      <color theme="1"/>
      <name val="Century Gothic"/>
      <family val="1"/>
    </font>
    <font>
      <sz val="11"/>
      <color theme="1"/>
      <name val="Century Gothic"/>
      <family val="1"/>
    </font>
    <font>
      <b/>
      <sz val="11"/>
      <color theme="8" tint="-0.249977111117893"/>
      <name val="Century Gothic"/>
      <family val="1"/>
    </font>
    <font>
      <b/>
      <sz val="11"/>
      <color theme="1"/>
      <name val="Century Gothic"/>
      <family val="1"/>
    </font>
    <font>
      <b/>
      <sz val="12"/>
      <color theme="1"/>
      <name val="Century Gothic"/>
      <family val="1"/>
    </font>
    <font>
      <sz val="12"/>
      <color theme="10"/>
      <name val="Calibri"/>
      <family val="2"/>
      <scheme val="minor"/>
    </font>
    <font>
      <sz val="22"/>
      <color rgb="FFFFFFFF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C6D8"/>
        <bgColor indexed="64"/>
      </patternFill>
    </fill>
    <fill>
      <patternFill patternType="solid">
        <fgColor rgb="FF00BD32"/>
        <bgColor rgb="FF00BD32"/>
      </patternFill>
    </fill>
  </fills>
  <borders count="1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3">
    <xf numFmtId="0" fontId="0" fillId="0" borderId="0"/>
    <xf numFmtId="0" fontId="1" fillId="0" borderId="0"/>
    <xf numFmtId="0" fontId="15" fillId="0" borderId="0"/>
  </cellStyleXfs>
  <cellXfs count="68">
    <xf numFmtId="0" fontId="0" fillId="0" borderId="0" xfId="0"/>
    <xf numFmtId="0" fontId="16" fillId="7" borderId="0" xfId="2" applyFont="1" applyFill="1" applyAlignment="1">
      <alignment horizontal="center" vertical="center"/>
    </xf>
    <xf numFmtId="0" fontId="1" fillId="0" borderId="0" xfId="1"/>
    <xf numFmtId="0" fontId="2" fillId="0" borderId="2" xfId="1" applyFont="1" applyBorder="1" applyAlignment="1">
      <alignment horizontal="left" vertical="center" wrapText="1" indent="2"/>
    </xf>
    <xf numFmtId="0" fontId="3" fillId="0" borderId="0" xfId="0" applyFont="1" applyAlignment="1">
      <alignment horizontal="left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left" vertical="center" indent="1"/>
    </xf>
    <xf numFmtId="14" fontId="7" fillId="0" borderId="1" xfId="0" applyNumberFormat="1" applyFont="1" applyBorder="1" applyAlignment="1">
      <alignment horizontal="left" vertical="center" indent="1"/>
    </xf>
    <xf numFmtId="0" fontId="8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horizontal="left"/>
    </xf>
    <xf numFmtId="0" fontId="7" fillId="0" borderId="0" xfId="0" applyFont="1" applyAlignment="1">
      <alignment horizontal="centerContinuous"/>
    </xf>
    <xf numFmtId="0" fontId="10" fillId="0" borderId="0" xfId="0" applyFont="1" applyAlignment="1">
      <alignment vertical="center"/>
    </xf>
    <xf numFmtId="20" fontId="7" fillId="0" borderId="0" xfId="0" applyNumberFormat="1" applyFont="1" applyAlignment="1">
      <alignment vertical="center"/>
    </xf>
    <xf numFmtId="0" fontId="12" fillId="0" borderId="0" xfId="0" applyFont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8" fillId="5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4" fontId="11" fillId="5" borderId="1" xfId="0" applyNumberFormat="1" applyFont="1" applyFill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18" fontId="11" fillId="0" borderId="1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165" fontId="11" fillId="5" borderId="1" xfId="0" applyNumberFormat="1" applyFont="1" applyFill="1" applyBorder="1" applyAlignment="1">
      <alignment horizontal="center" vertical="center"/>
    </xf>
    <xf numFmtId="166" fontId="11" fillId="5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right" vertical="center" indent="1"/>
    </xf>
    <xf numFmtId="165" fontId="11" fillId="5" borderId="4" xfId="0" applyNumberFormat="1" applyFont="1" applyFill="1" applyBorder="1" applyAlignment="1">
      <alignment horizontal="center" vertical="center"/>
    </xf>
    <xf numFmtId="166" fontId="11" fillId="5" borderId="4" xfId="0" applyNumberFormat="1" applyFont="1" applyFill="1" applyBorder="1" applyAlignment="1">
      <alignment horizontal="center" vertical="center"/>
    </xf>
    <xf numFmtId="18" fontId="11" fillId="0" borderId="4" xfId="0" applyNumberFormat="1" applyFont="1" applyBorder="1" applyAlignment="1">
      <alignment horizontal="center" vertical="center"/>
    </xf>
    <xf numFmtId="44" fontId="11" fillId="5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44" fontId="13" fillId="0" borderId="5" xfId="0" applyNumberFormat="1" applyFont="1" applyBorder="1" applyAlignment="1">
      <alignment horizontal="center" vertical="center"/>
    </xf>
    <xf numFmtId="2" fontId="11" fillId="0" borderId="4" xfId="0" applyNumberFormat="1" applyFont="1" applyBorder="1" applyAlignment="1">
      <alignment horizontal="center" vertical="center"/>
    </xf>
    <xf numFmtId="2" fontId="13" fillId="0" borderId="5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67" fontId="11" fillId="0" borderId="4" xfId="0" applyNumberFormat="1" applyFont="1" applyBorder="1" applyAlignment="1">
      <alignment horizontal="center" vertical="center"/>
    </xf>
    <xf numFmtId="168" fontId="11" fillId="0" borderId="4" xfId="0" applyNumberFormat="1" applyFont="1" applyBorder="1" applyAlignment="1">
      <alignment horizontal="center" vertical="center"/>
    </xf>
    <xf numFmtId="169" fontId="11" fillId="5" borderId="1" xfId="0" applyNumberFormat="1" applyFont="1" applyFill="1" applyBorder="1" applyAlignment="1">
      <alignment horizontal="center" vertical="center"/>
    </xf>
    <xf numFmtId="168" fontId="11" fillId="5" borderId="1" xfId="0" applyNumberFormat="1" applyFont="1" applyFill="1" applyBorder="1" applyAlignment="1">
      <alignment horizontal="center" vertical="center"/>
    </xf>
    <xf numFmtId="168" fontId="11" fillId="5" borderId="4" xfId="0" applyNumberFormat="1" applyFont="1" applyFill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/>
    </xf>
    <xf numFmtId="0" fontId="8" fillId="6" borderId="1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0" fontId="7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7" fillId="0" borderId="3" xfId="0" applyFont="1" applyBorder="1" applyAlignment="1">
      <alignment horizontal="left" vertical="center" wrapText="1"/>
    </xf>
    <xf numFmtId="0" fontId="0" fillId="0" borderId="3" xfId="0" applyBorder="1"/>
    <xf numFmtId="0" fontId="7" fillId="0" borderId="0" xfId="0" applyFont="1" applyAlignment="1">
      <alignment horizontal="left" vertical="center" wrapText="1" indent="1"/>
    </xf>
    <xf numFmtId="0" fontId="7" fillId="0" borderId="3" xfId="0" applyFont="1" applyBorder="1" applyAlignment="1">
      <alignment horizontal="left" wrapText="1"/>
    </xf>
    <xf numFmtId="0" fontId="7" fillId="0" borderId="7" xfId="0" applyFont="1" applyBorder="1" applyAlignment="1">
      <alignment horizontal="left" vertical="center" wrapText="1"/>
    </xf>
    <xf numFmtId="0" fontId="0" fillId="0" borderId="7" xfId="0" applyBorder="1"/>
  </cellXfs>
  <cellStyles count="3">
    <cellStyle name="Hyperlink" xfId="2" builtinId="8"/>
    <cellStyle name="Normal" xfId="0" builtinId="0"/>
    <cellStyle name="Normal 2" xfId="1" xr:uid="{00000000-0005-0000-0000-000001000000}"/>
  </cellStyles>
  <dxfs count="1">
    <dxf>
      <fill>
        <patternFill>
          <bgColor rgb="FFEAEEF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45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1054100</xdr:colOff>
      <xdr:row>0</xdr:row>
      <xdr:rowOff>38100</xdr:rowOff>
    </xdr:from>
    <xdr:to>
      <xdr:col>10</xdr:col>
      <xdr:colOff>3942</xdr:colOff>
      <xdr:row>1</xdr:row>
      <xdr:rowOff>31919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3E62E69-111F-4C22-215D-A8C5ED7DC4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02400" y="38100"/>
          <a:ext cx="3051942" cy="5780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459&amp;utm_language=ES&amp;utm_source=integrated+content&amp;utm_campaign=/overtime-request-form-templates&amp;utm_medium=ic+overtime+calculator+and+analysis+27459+es&amp;lpa=ic+overtime+calculator+and+analysis+27459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theme="3"/>
    <pageSetUpPr fitToPage="1"/>
  </sheetPr>
  <dimension ref="B1:FB48"/>
  <sheetViews>
    <sheetView showGridLines="0" tabSelected="1" workbookViewId="0">
      <pane ySplit="2" topLeftCell="A3" activePane="bottomLeft" state="frozen"/>
      <selection pane="bottomLeft" activeCell="A2" sqref="A2"/>
    </sheetView>
  </sheetViews>
  <sheetFormatPr baseColWidth="10" defaultColWidth="8.83203125" defaultRowHeight="13" x14ac:dyDescent="0.15"/>
  <cols>
    <col min="1" max="1" width="3.33203125" style="9" customWidth="1"/>
    <col min="2" max="3" width="8.83203125" style="9" customWidth="1"/>
    <col min="4" max="9" width="16.83203125" style="9" customWidth="1"/>
    <col min="10" max="10" width="3.33203125" style="9" customWidth="1"/>
    <col min="11" max="11" width="17.83203125" style="9" bestFit="1" customWidth="1"/>
    <col min="12" max="12" width="19.1640625" style="9" bestFit="1" customWidth="1"/>
    <col min="13" max="13" width="8.83203125" style="9" customWidth="1"/>
    <col min="14" max="16384" width="8.83203125" style="9"/>
  </cols>
  <sheetData>
    <row r="1" spans="2:158" ht="46" customHeight="1" x14ac:dyDescent="0.15"/>
    <row r="2" spans="2:158" s="18" customFormat="1" ht="45" customHeight="1" x14ac:dyDescent="0.15">
      <c r="B2" s="4" t="s">
        <v>0</v>
      </c>
      <c r="C2" s="5"/>
      <c r="D2" s="6"/>
      <c r="E2" s="6"/>
      <c r="F2" s="6"/>
      <c r="G2" s="6"/>
      <c r="H2" s="6"/>
      <c r="I2" s="6"/>
      <c r="J2" s="6"/>
      <c r="K2" s="6"/>
      <c r="L2" s="6"/>
      <c r="M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</row>
    <row r="3" spans="2:158" x14ac:dyDescent="0.15">
      <c r="B3" s="58" t="s">
        <v>1</v>
      </c>
      <c r="C3" s="52"/>
      <c r="D3" s="52"/>
      <c r="E3" s="10" t="s">
        <v>2</v>
      </c>
      <c r="F3" s="58" t="s">
        <v>3</v>
      </c>
      <c r="G3" s="52"/>
      <c r="H3" s="58" t="s">
        <v>4</v>
      </c>
      <c r="I3" s="52"/>
    </row>
    <row r="4" spans="2:158" ht="35" customHeight="1" thickBot="1" x14ac:dyDescent="0.2">
      <c r="B4" s="59"/>
      <c r="C4" s="60"/>
      <c r="D4" s="61"/>
      <c r="E4" s="33"/>
      <c r="F4" s="59"/>
      <c r="G4" s="61"/>
      <c r="H4" s="59"/>
      <c r="I4" s="61"/>
    </row>
    <row r="5" spans="2:158" x14ac:dyDescent="0.15">
      <c r="B5" s="19"/>
      <c r="C5" s="20"/>
      <c r="D5" s="20"/>
    </row>
    <row r="6" spans="2:158" s="11" customFormat="1" ht="33" customHeight="1" x14ac:dyDescent="0.15">
      <c r="B6" s="65" t="s">
        <v>5</v>
      </c>
      <c r="C6" s="63"/>
      <c r="D6" s="17" t="s">
        <v>6</v>
      </c>
      <c r="E6" s="17" t="s">
        <v>7</v>
      </c>
      <c r="F6" s="17" t="s">
        <v>8</v>
      </c>
      <c r="G6" s="17" t="s">
        <v>9</v>
      </c>
      <c r="H6" s="53" t="s">
        <v>10</v>
      </c>
      <c r="I6" s="54"/>
    </row>
    <row r="7" spans="2:158" s="11" customFormat="1" ht="33" customHeight="1" thickBot="1" x14ac:dyDescent="0.2">
      <c r="B7" s="54"/>
      <c r="C7" s="63"/>
      <c r="D7" s="46">
        <v>2025</v>
      </c>
      <c r="E7" s="46" t="s">
        <v>11</v>
      </c>
      <c r="F7" s="46">
        <v>1</v>
      </c>
      <c r="G7" s="46" t="s">
        <v>12</v>
      </c>
      <c r="H7" s="53" t="s">
        <v>13</v>
      </c>
      <c r="I7" s="54"/>
    </row>
    <row r="8" spans="2:158" s="11" customFormat="1" ht="10" customHeight="1" x14ac:dyDescent="0.15">
      <c r="D8" s="21"/>
      <c r="E8" s="21"/>
      <c r="H8" s="21"/>
    </row>
    <row r="9" spans="2:158" s="11" customFormat="1" ht="33" customHeight="1" x14ac:dyDescent="0.15">
      <c r="B9" s="62" t="s">
        <v>14</v>
      </c>
      <c r="C9" s="63"/>
      <c r="D9" s="27" t="s">
        <v>15</v>
      </c>
      <c r="E9" s="27" t="s">
        <v>16</v>
      </c>
      <c r="F9" s="27" t="s">
        <v>17</v>
      </c>
      <c r="G9" s="27" t="s">
        <v>18</v>
      </c>
    </row>
    <row r="10" spans="2:158" s="11" customFormat="1" ht="33" customHeight="1" thickBot="1" x14ac:dyDescent="0.2">
      <c r="B10" s="54"/>
      <c r="C10" s="63"/>
      <c r="D10" s="48">
        <v>0.33333333333333331</v>
      </c>
      <c r="E10" s="44">
        <v>9</v>
      </c>
      <c r="F10" s="47">
        <v>20</v>
      </c>
      <c r="G10" s="47">
        <v>30</v>
      </c>
    </row>
    <row r="11" spans="2:158" s="11" customFormat="1" ht="50" customHeight="1" x14ac:dyDescent="0.15">
      <c r="B11" s="66" t="s">
        <v>19</v>
      </c>
      <c r="C11" s="54"/>
      <c r="D11" s="54"/>
      <c r="E11" s="64" t="s">
        <v>20</v>
      </c>
      <c r="F11" s="54"/>
      <c r="G11" s="54"/>
      <c r="H11" s="54"/>
      <c r="I11" s="54"/>
    </row>
    <row r="12" spans="2:158" s="11" customFormat="1" ht="33" customHeight="1" x14ac:dyDescent="0.15">
      <c r="B12" s="67"/>
      <c r="C12" s="67"/>
      <c r="D12" s="67"/>
      <c r="G12" s="55" t="s">
        <v>21</v>
      </c>
      <c r="H12" s="56"/>
      <c r="I12" s="57"/>
    </row>
    <row r="13" spans="2:158" s="11" customFormat="1" ht="33" customHeight="1" x14ac:dyDescent="0.15">
      <c r="B13" s="17" t="s">
        <v>22</v>
      </c>
      <c r="C13" s="17" t="s">
        <v>8</v>
      </c>
      <c r="D13" s="28" t="s">
        <v>15</v>
      </c>
      <c r="E13" s="28" t="s">
        <v>23</v>
      </c>
      <c r="F13" s="28" t="s">
        <v>24</v>
      </c>
      <c r="G13" s="29" t="s">
        <v>25</v>
      </c>
      <c r="H13" s="29" t="s">
        <v>26</v>
      </c>
      <c r="I13" s="29" t="s">
        <v>27</v>
      </c>
    </row>
    <row r="14" spans="2:158" s="11" customFormat="1" ht="20" customHeight="1" x14ac:dyDescent="0.15">
      <c r="B14" s="49">
        <f>DATE($D$7,MATCH($E$7,DATOS!$D$3:$D$14,0),'Calculadora de horas extras'!$F$7)</f>
        <v>45809</v>
      </c>
      <c r="C14" s="49">
        <f>DATE($D$7,MATCH($E$7,DATOS!$D$3:$D$14,0),'Calculadora de horas extras'!$F$7)</f>
        <v>45809</v>
      </c>
      <c r="D14" s="32"/>
      <c r="E14" s="32"/>
      <c r="F14" s="24"/>
      <c r="G14" s="50" t="str">
        <f t="shared" ref="G14:G44" si="0">IFERROR(IF(AND(D14&lt;&gt;"",E14&lt;&gt;""),IF(D14&gt;$D$10+TIME($E$10,($E$10-INT($E$10))*60,0),0,IF(E14&gt;$D$10+TIME($E$10,($E$10-INT($E$10))*60,0),MIN(TIME($E$10,($E$10-INT($E$10))*60,0),($D$10+TIME($E$10,($E$10-INT($E$10))*60,0)-D14)),MIN(IF((E14-$D$10)&lt;0,0,(E14-$D$10)),(E14-D14))))*24,"")-F14,"")</f>
        <v/>
      </c>
      <c r="H14" s="50" t="str">
        <f t="shared" ref="H14:H44" si="1">IF(AND(D14&lt;&gt;"",E14&lt;&gt;""),((IF(D14&lt;$D$10,MIN($D$10-D14,E14-D14),0)+IF(E14&gt;$D$10+TIME($E$10,($E$10-INT($E$10))*60,0),MIN((E14-$D$10-TIME($E$10,($E$10-INT($E$10))*60,0)),(E14-D14)),0))*24),"")</f>
        <v/>
      </c>
      <c r="I14" s="30" t="str">
        <f>IFERROR(G14*IF(AND(ISNUMBER(SEARCH(TEXT(B14,"ddd"),$G$7)),DATOS!$J$3),$G$10,$F$10)+H14*$G$10,"")</f>
        <v/>
      </c>
      <c r="J14" s="22"/>
    </row>
    <row r="15" spans="2:158" s="11" customFormat="1" ht="20" customHeight="1" x14ac:dyDescent="0.15">
      <c r="B15" s="34">
        <f t="shared" ref="B15:B44" si="2">B14+1</f>
        <v>45810</v>
      </c>
      <c r="C15" s="35">
        <f t="shared" ref="C15:C44" si="3">C14+1</f>
        <v>45810</v>
      </c>
      <c r="D15" s="32"/>
      <c r="E15" s="32"/>
      <c r="F15" s="31"/>
      <c r="G15" s="50" t="str">
        <f t="shared" si="0"/>
        <v/>
      </c>
      <c r="H15" s="50" t="str">
        <f t="shared" si="1"/>
        <v/>
      </c>
      <c r="I15" s="30" t="str">
        <f>IFERROR(G15*IF(AND(ISNUMBER(SEARCH(TEXT(B15,"ddd"),$G$7)),DATOS!$J$3),$G$10,$F$10)+H15*$G$10,"")</f>
        <v/>
      </c>
    </row>
    <row r="16" spans="2:158" s="11" customFormat="1" ht="20" customHeight="1" x14ac:dyDescent="0.15">
      <c r="B16" s="34">
        <f t="shared" si="2"/>
        <v>45811</v>
      </c>
      <c r="C16" s="35">
        <f t="shared" si="3"/>
        <v>45811</v>
      </c>
      <c r="D16" s="32"/>
      <c r="E16" s="32"/>
      <c r="F16" s="31"/>
      <c r="G16" s="50" t="str">
        <f t="shared" si="0"/>
        <v/>
      </c>
      <c r="H16" s="50" t="str">
        <f t="shared" si="1"/>
        <v/>
      </c>
      <c r="I16" s="30" t="str">
        <f>IFERROR(G16*IF(AND(ISNUMBER(SEARCH(TEXT(B16,"ddd"),$G$7)),DATOS!$J$3),$G$10,$F$10)+H16*$G$10,"")</f>
        <v/>
      </c>
    </row>
    <row r="17" spans="2:9" s="11" customFormat="1" ht="20" customHeight="1" x14ac:dyDescent="0.15">
      <c r="B17" s="34">
        <f t="shared" si="2"/>
        <v>45812</v>
      </c>
      <c r="C17" s="35">
        <f t="shared" si="3"/>
        <v>45812</v>
      </c>
      <c r="D17" s="32"/>
      <c r="E17" s="32"/>
      <c r="F17" s="31"/>
      <c r="G17" s="50" t="str">
        <f t="shared" si="0"/>
        <v/>
      </c>
      <c r="H17" s="50" t="str">
        <f t="shared" si="1"/>
        <v/>
      </c>
      <c r="I17" s="30" t="str">
        <f>IFERROR(G17*IF(AND(ISNUMBER(SEARCH(TEXT(B17,"ddd"),$G$7)),DATOS!$J$3),$G$10,$F$10)+H17*$G$10,"")</f>
        <v/>
      </c>
    </row>
    <row r="18" spans="2:9" s="11" customFormat="1" ht="20" customHeight="1" x14ac:dyDescent="0.15">
      <c r="B18" s="34">
        <f t="shared" si="2"/>
        <v>45813</v>
      </c>
      <c r="C18" s="35">
        <f t="shared" si="3"/>
        <v>45813</v>
      </c>
      <c r="D18" s="32"/>
      <c r="E18" s="32"/>
      <c r="F18" s="31"/>
      <c r="G18" s="50" t="str">
        <f t="shared" si="0"/>
        <v/>
      </c>
      <c r="H18" s="50" t="str">
        <f t="shared" si="1"/>
        <v/>
      </c>
      <c r="I18" s="30" t="str">
        <f>IFERROR(G18*IF(AND(ISNUMBER(SEARCH(TEXT(B18,"ddd"),$G$7)),DATOS!$J$3),$G$10,$F$10)+H18*$G$10,"")</f>
        <v/>
      </c>
    </row>
    <row r="19" spans="2:9" s="11" customFormat="1" ht="20" customHeight="1" x14ac:dyDescent="0.15">
      <c r="B19" s="34">
        <f t="shared" si="2"/>
        <v>45814</v>
      </c>
      <c r="C19" s="35">
        <f t="shared" si="3"/>
        <v>45814</v>
      </c>
      <c r="D19" s="32"/>
      <c r="E19" s="32"/>
      <c r="F19" s="31"/>
      <c r="G19" s="50" t="str">
        <f t="shared" si="0"/>
        <v/>
      </c>
      <c r="H19" s="50" t="str">
        <f t="shared" si="1"/>
        <v/>
      </c>
      <c r="I19" s="30" t="str">
        <f>IFERROR(G19*IF(AND(ISNUMBER(SEARCH(TEXT(B19,"ddd"),$G$7)),DATOS!$J$3),$G$10,$F$10)+H19*$G$10,"")</f>
        <v/>
      </c>
    </row>
    <row r="20" spans="2:9" s="11" customFormat="1" ht="20" customHeight="1" x14ac:dyDescent="0.15">
      <c r="B20" s="34">
        <f t="shared" si="2"/>
        <v>45815</v>
      </c>
      <c r="C20" s="35">
        <f t="shared" si="3"/>
        <v>45815</v>
      </c>
      <c r="D20" s="32"/>
      <c r="E20" s="32"/>
      <c r="F20" s="31"/>
      <c r="G20" s="50" t="str">
        <f t="shared" si="0"/>
        <v/>
      </c>
      <c r="H20" s="50" t="str">
        <f t="shared" si="1"/>
        <v/>
      </c>
      <c r="I20" s="30" t="str">
        <f>IFERROR(G20*IF(AND(ISNUMBER(SEARCH(TEXT(B20,"ddd"),$G$7)),DATOS!$J$3),$G$10,$F$10)+H20*$G$10,"")</f>
        <v/>
      </c>
    </row>
    <row r="21" spans="2:9" s="11" customFormat="1" ht="20" customHeight="1" x14ac:dyDescent="0.15">
      <c r="B21" s="34">
        <f t="shared" si="2"/>
        <v>45816</v>
      </c>
      <c r="C21" s="35">
        <f t="shared" si="3"/>
        <v>45816</v>
      </c>
      <c r="D21" s="32"/>
      <c r="E21" s="32"/>
      <c r="F21" s="31"/>
      <c r="G21" s="50" t="str">
        <f t="shared" si="0"/>
        <v/>
      </c>
      <c r="H21" s="50" t="str">
        <f t="shared" si="1"/>
        <v/>
      </c>
      <c r="I21" s="30" t="str">
        <f>IFERROR(G21*IF(AND(ISNUMBER(SEARCH(TEXT(B21,"ddd"),$G$7)),DATOS!$J$3),$G$10,$F$10)+H21*$G$10,"")</f>
        <v/>
      </c>
    </row>
    <row r="22" spans="2:9" s="11" customFormat="1" ht="20" customHeight="1" x14ac:dyDescent="0.15">
      <c r="B22" s="34">
        <f t="shared" si="2"/>
        <v>45817</v>
      </c>
      <c r="C22" s="35">
        <f t="shared" si="3"/>
        <v>45817</v>
      </c>
      <c r="D22" s="32"/>
      <c r="E22" s="32"/>
      <c r="F22" s="31"/>
      <c r="G22" s="50" t="str">
        <f t="shared" si="0"/>
        <v/>
      </c>
      <c r="H22" s="50" t="str">
        <f t="shared" si="1"/>
        <v/>
      </c>
      <c r="I22" s="30" t="str">
        <f>IFERROR(G22*IF(AND(ISNUMBER(SEARCH(TEXT(B22,"ddd"),$G$7)),DATOS!$J$3),$G$10,$F$10)+H22*$G$10,"")</f>
        <v/>
      </c>
    </row>
    <row r="23" spans="2:9" s="11" customFormat="1" ht="20" customHeight="1" x14ac:dyDescent="0.15">
      <c r="B23" s="34">
        <f t="shared" si="2"/>
        <v>45818</v>
      </c>
      <c r="C23" s="35">
        <f t="shared" si="3"/>
        <v>45818</v>
      </c>
      <c r="D23" s="32"/>
      <c r="E23" s="32"/>
      <c r="F23" s="31"/>
      <c r="G23" s="50" t="str">
        <f t="shared" si="0"/>
        <v/>
      </c>
      <c r="H23" s="50" t="str">
        <f t="shared" si="1"/>
        <v/>
      </c>
      <c r="I23" s="30" t="str">
        <f>IFERROR(G23*IF(AND(ISNUMBER(SEARCH(TEXT(B23,"ddd"),$G$7)),DATOS!$J$3),$G$10,$F$10)+H23*$G$10,"")</f>
        <v/>
      </c>
    </row>
    <row r="24" spans="2:9" s="11" customFormat="1" ht="20" customHeight="1" x14ac:dyDescent="0.15">
      <c r="B24" s="34">
        <f t="shared" si="2"/>
        <v>45819</v>
      </c>
      <c r="C24" s="35">
        <f t="shared" si="3"/>
        <v>45819</v>
      </c>
      <c r="D24" s="32"/>
      <c r="E24" s="32"/>
      <c r="F24" s="31"/>
      <c r="G24" s="50" t="str">
        <f t="shared" si="0"/>
        <v/>
      </c>
      <c r="H24" s="50" t="str">
        <f t="shared" si="1"/>
        <v/>
      </c>
      <c r="I24" s="30" t="str">
        <f>IFERROR(G24*IF(AND(ISNUMBER(SEARCH(TEXT(B24,"ddd"),$G$7)),DATOS!$J$3),$G$10,$F$10)+H24*$G$10,"")</f>
        <v/>
      </c>
    </row>
    <row r="25" spans="2:9" s="11" customFormat="1" ht="20" customHeight="1" x14ac:dyDescent="0.15">
      <c r="B25" s="34">
        <f t="shared" si="2"/>
        <v>45820</v>
      </c>
      <c r="C25" s="35">
        <f t="shared" si="3"/>
        <v>45820</v>
      </c>
      <c r="D25" s="32"/>
      <c r="E25" s="32"/>
      <c r="F25" s="31"/>
      <c r="G25" s="50" t="str">
        <f t="shared" si="0"/>
        <v/>
      </c>
      <c r="H25" s="50" t="str">
        <f t="shared" si="1"/>
        <v/>
      </c>
      <c r="I25" s="30" t="str">
        <f>IFERROR(G25*IF(AND(ISNUMBER(SEARCH(TEXT(B25,"ddd"),$G$7)),DATOS!$J$3),$G$10,$F$10)+H25*$G$10,"")</f>
        <v/>
      </c>
    </row>
    <row r="26" spans="2:9" s="11" customFormat="1" ht="20" customHeight="1" x14ac:dyDescent="0.15">
      <c r="B26" s="34">
        <f t="shared" si="2"/>
        <v>45821</v>
      </c>
      <c r="C26" s="35">
        <f t="shared" si="3"/>
        <v>45821</v>
      </c>
      <c r="D26" s="32"/>
      <c r="E26" s="32"/>
      <c r="F26" s="31"/>
      <c r="G26" s="50" t="str">
        <f t="shared" si="0"/>
        <v/>
      </c>
      <c r="H26" s="50" t="str">
        <f t="shared" si="1"/>
        <v/>
      </c>
      <c r="I26" s="30" t="str">
        <f>IFERROR(G26*IF(AND(ISNUMBER(SEARCH(TEXT(B26,"ddd"),$G$7)),DATOS!$J$3),$G$10,$F$10)+H26*$G$10,"")</f>
        <v/>
      </c>
    </row>
    <row r="27" spans="2:9" s="11" customFormat="1" ht="20" customHeight="1" x14ac:dyDescent="0.15">
      <c r="B27" s="34">
        <f t="shared" si="2"/>
        <v>45822</v>
      </c>
      <c r="C27" s="35">
        <f t="shared" si="3"/>
        <v>45822</v>
      </c>
      <c r="D27" s="32"/>
      <c r="E27" s="32"/>
      <c r="F27" s="31"/>
      <c r="G27" s="50" t="str">
        <f t="shared" si="0"/>
        <v/>
      </c>
      <c r="H27" s="50" t="str">
        <f t="shared" si="1"/>
        <v/>
      </c>
      <c r="I27" s="30" t="str">
        <f>IFERROR(G27*IF(AND(ISNUMBER(SEARCH(TEXT(B27,"ddd"),$G$7)),DATOS!$J$3),$G$10,$F$10)+H27*$G$10,"")</f>
        <v/>
      </c>
    </row>
    <row r="28" spans="2:9" s="11" customFormat="1" ht="20" customHeight="1" x14ac:dyDescent="0.15">
      <c r="B28" s="34">
        <f t="shared" si="2"/>
        <v>45823</v>
      </c>
      <c r="C28" s="35">
        <f t="shared" si="3"/>
        <v>45823</v>
      </c>
      <c r="D28" s="32"/>
      <c r="E28" s="32"/>
      <c r="F28" s="31"/>
      <c r="G28" s="50" t="str">
        <f t="shared" si="0"/>
        <v/>
      </c>
      <c r="H28" s="50" t="str">
        <f t="shared" si="1"/>
        <v/>
      </c>
      <c r="I28" s="30" t="str">
        <f>IFERROR(G28*IF(AND(ISNUMBER(SEARCH(TEXT(B28,"ddd"),$G$7)),DATOS!$J$3),$G$10,$F$10)+H28*$G$10,"")</f>
        <v/>
      </c>
    </row>
    <row r="29" spans="2:9" s="11" customFormat="1" ht="20" customHeight="1" x14ac:dyDescent="0.15">
      <c r="B29" s="34">
        <f t="shared" si="2"/>
        <v>45824</v>
      </c>
      <c r="C29" s="35">
        <f t="shared" si="3"/>
        <v>45824</v>
      </c>
      <c r="D29" s="32"/>
      <c r="E29" s="32"/>
      <c r="F29" s="31"/>
      <c r="G29" s="50" t="str">
        <f t="shared" si="0"/>
        <v/>
      </c>
      <c r="H29" s="50" t="str">
        <f t="shared" si="1"/>
        <v/>
      </c>
      <c r="I29" s="30" t="str">
        <f>IFERROR(G29*IF(AND(ISNUMBER(SEARCH(TEXT(B29,"ddd"),$G$7)),DATOS!$J$3),$G$10,$F$10)+H29*$G$10,"")</f>
        <v/>
      </c>
    </row>
    <row r="30" spans="2:9" s="11" customFormat="1" ht="20" customHeight="1" x14ac:dyDescent="0.15">
      <c r="B30" s="34">
        <f t="shared" si="2"/>
        <v>45825</v>
      </c>
      <c r="C30" s="35">
        <f t="shared" si="3"/>
        <v>45825</v>
      </c>
      <c r="D30" s="32"/>
      <c r="E30" s="32"/>
      <c r="F30" s="31"/>
      <c r="G30" s="50" t="str">
        <f t="shared" si="0"/>
        <v/>
      </c>
      <c r="H30" s="50" t="str">
        <f t="shared" si="1"/>
        <v/>
      </c>
      <c r="I30" s="30" t="str">
        <f>IFERROR(G30*IF(AND(ISNUMBER(SEARCH(TEXT(B30,"ddd"),$G$7)),DATOS!$J$3),$G$10,$F$10)+H30*$G$10,"")</f>
        <v/>
      </c>
    </row>
    <row r="31" spans="2:9" s="11" customFormat="1" ht="20" customHeight="1" x14ac:dyDescent="0.15">
      <c r="B31" s="34">
        <f t="shared" si="2"/>
        <v>45826</v>
      </c>
      <c r="C31" s="35">
        <f t="shared" si="3"/>
        <v>45826</v>
      </c>
      <c r="D31" s="32"/>
      <c r="E31" s="32"/>
      <c r="F31" s="31"/>
      <c r="G31" s="50" t="str">
        <f t="shared" si="0"/>
        <v/>
      </c>
      <c r="H31" s="50" t="str">
        <f t="shared" si="1"/>
        <v/>
      </c>
      <c r="I31" s="30" t="str">
        <f>IFERROR(G31*IF(AND(ISNUMBER(SEARCH(TEXT(B31,"ddd"),$G$7)),DATOS!$J$3),$G$10,$F$10)+H31*$G$10,"")</f>
        <v/>
      </c>
    </row>
    <row r="32" spans="2:9" s="11" customFormat="1" ht="20" customHeight="1" x14ac:dyDescent="0.15">
      <c r="B32" s="34">
        <f t="shared" si="2"/>
        <v>45827</v>
      </c>
      <c r="C32" s="35">
        <f t="shared" si="3"/>
        <v>45827</v>
      </c>
      <c r="D32" s="32"/>
      <c r="E32" s="32"/>
      <c r="F32" s="31"/>
      <c r="G32" s="50" t="str">
        <f t="shared" si="0"/>
        <v/>
      </c>
      <c r="H32" s="50" t="str">
        <f t="shared" si="1"/>
        <v/>
      </c>
      <c r="I32" s="30" t="str">
        <f>IFERROR(G32*IF(AND(ISNUMBER(SEARCH(TEXT(B32,"ddd"),$G$7)),DATOS!$J$3),$G$10,$F$10)+H32*$G$10,"")</f>
        <v/>
      </c>
    </row>
    <row r="33" spans="2:9" s="11" customFormat="1" ht="20" customHeight="1" x14ac:dyDescent="0.15">
      <c r="B33" s="34">
        <f t="shared" si="2"/>
        <v>45828</v>
      </c>
      <c r="C33" s="35">
        <f t="shared" si="3"/>
        <v>45828</v>
      </c>
      <c r="D33" s="32"/>
      <c r="E33" s="32"/>
      <c r="F33" s="31"/>
      <c r="G33" s="50" t="str">
        <f t="shared" si="0"/>
        <v/>
      </c>
      <c r="H33" s="50" t="str">
        <f t="shared" si="1"/>
        <v/>
      </c>
      <c r="I33" s="30" t="str">
        <f>IFERROR(G33*IF(AND(ISNUMBER(SEARCH(TEXT(B33,"ddd"),$G$7)),DATOS!$J$3),$G$10,$F$10)+H33*$G$10,"")</f>
        <v/>
      </c>
    </row>
    <row r="34" spans="2:9" s="11" customFormat="1" ht="20" customHeight="1" x14ac:dyDescent="0.15">
      <c r="B34" s="34">
        <f t="shared" si="2"/>
        <v>45829</v>
      </c>
      <c r="C34" s="35">
        <f t="shared" si="3"/>
        <v>45829</v>
      </c>
      <c r="D34" s="32"/>
      <c r="E34" s="32"/>
      <c r="F34" s="31"/>
      <c r="G34" s="50" t="str">
        <f t="shared" si="0"/>
        <v/>
      </c>
      <c r="H34" s="50" t="str">
        <f t="shared" si="1"/>
        <v/>
      </c>
      <c r="I34" s="30" t="str">
        <f>IFERROR(G34*IF(AND(ISNUMBER(SEARCH(TEXT(B34,"ddd"),$G$7)),DATOS!$J$3),$G$10,$F$10)+H34*$G$10,"")</f>
        <v/>
      </c>
    </row>
    <row r="35" spans="2:9" s="11" customFormat="1" ht="20" customHeight="1" x14ac:dyDescent="0.15">
      <c r="B35" s="34">
        <f t="shared" si="2"/>
        <v>45830</v>
      </c>
      <c r="C35" s="35">
        <f t="shared" si="3"/>
        <v>45830</v>
      </c>
      <c r="D35" s="32"/>
      <c r="E35" s="32"/>
      <c r="F35" s="31"/>
      <c r="G35" s="50" t="str">
        <f t="shared" si="0"/>
        <v/>
      </c>
      <c r="H35" s="50" t="str">
        <f t="shared" si="1"/>
        <v/>
      </c>
      <c r="I35" s="30" t="str">
        <f>IFERROR(G35*IF(AND(ISNUMBER(SEARCH(TEXT(B35,"ddd"),$G$7)),DATOS!$J$3),$G$10,$F$10)+H35*$G$10,"")</f>
        <v/>
      </c>
    </row>
    <row r="36" spans="2:9" s="11" customFormat="1" ht="20" customHeight="1" x14ac:dyDescent="0.15">
      <c r="B36" s="34">
        <f t="shared" si="2"/>
        <v>45831</v>
      </c>
      <c r="C36" s="35">
        <f t="shared" si="3"/>
        <v>45831</v>
      </c>
      <c r="D36" s="32"/>
      <c r="E36" s="32"/>
      <c r="F36" s="31"/>
      <c r="G36" s="50" t="str">
        <f t="shared" si="0"/>
        <v/>
      </c>
      <c r="H36" s="50" t="str">
        <f t="shared" si="1"/>
        <v/>
      </c>
      <c r="I36" s="30" t="str">
        <f>IFERROR(G36*IF(AND(ISNUMBER(SEARCH(TEXT(B36,"ddd"),$G$7)),DATOS!$J$3),$G$10,$F$10)+H36*$G$10,"")</f>
        <v/>
      </c>
    </row>
    <row r="37" spans="2:9" s="11" customFormat="1" ht="20" customHeight="1" x14ac:dyDescent="0.15">
      <c r="B37" s="34">
        <f t="shared" si="2"/>
        <v>45832</v>
      </c>
      <c r="C37" s="35">
        <f t="shared" si="3"/>
        <v>45832</v>
      </c>
      <c r="D37" s="32"/>
      <c r="E37" s="32"/>
      <c r="F37" s="31"/>
      <c r="G37" s="50" t="str">
        <f t="shared" si="0"/>
        <v/>
      </c>
      <c r="H37" s="50" t="str">
        <f t="shared" si="1"/>
        <v/>
      </c>
      <c r="I37" s="30" t="str">
        <f>IFERROR(G37*IF(AND(ISNUMBER(SEARCH(TEXT(B37,"ddd"),$G$7)),DATOS!$J$3),$G$10,$F$10)+H37*$G$10,"")</f>
        <v/>
      </c>
    </row>
    <row r="38" spans="2:9" s="11" customFormat="1" ht="20" customHeight="1" x14ac:dyDescent="0.15">
      <c r="B38" s="34">
        <f t="shared" si="2"/>
        <v>45833</v>
      </c>
      <c r="C38" s="35">
        <f t="shared" si="3"/>
        <v>45833</v>
      </c>
      <c r="D38" s="32"/>
      <c r="E38" s="32"/>
      <c r="F38" s="31"/>
      <c r="G38" s="50" t="str">
        <f t="shared" si="0"/>
        <v/>
      </c>
      <c r="H38" s="50" t="str">
        <f t="shared" si="1"/>
        <v/>
      </c>
      <c r="I38" s="30" t="str">
        <f>IFERROR(G38*IF(AND(ISNUMBER(SEARCH(TEXT(B38,"ddd"),$G$7)),DATOS!$J$3),$G$10,$F$10)+H38*$G$10,"")</f>
        <v/>
      </c>
    </row>
    <row r="39" spans="2:9" s="11" customFormat="1" ht="20" customHeight="1" x14ac:dyDescent="0.15">
      <c r="B39" s="34">
        <f t="shared" si="2"/>
        <v>45834</v>
      </c>
      <c r="C39" s="35">
        <f t="shared" si="3"/>
        <v>45834</v>
      </c>
      <c r="D39" s="32"/>
      <c r="E39" s="32"/>
      <c r="F39" s="31"/>
      <c r="G39" s="50" t="str">
        <f t="shared" si="0"/>
        <v/>
      </c>
      <c r="H39" s="50" t="str">
        <f t="shared" si="1"/>
        <v/>
      </c>
      <c r="I39" s="30" t="str">
        <f>IFERROR(G39*IF(AND(ISNUMBER(SEARCH(TEXT(B39,"ddd"),$G$7)),DATOS!$J$3),$G$10,$F$10)+H39*$G$10,"")</f>
        <v/>
      </c>
    </row>
    <row r="40" spans="2:9" s="11" customFormat="1" ht="20" customHeight="1" x14ac:dyDescent="0.15">
      <c r="B40" s="34">
        <f t="shared" si="2"/>
        <v>45835</v>
      </c>
      <c r="C40" s="35">
        <f t="shared" si="3"/>
        <v>45835</v>
      </c>
      <c r="D40" s="32"/>
      <c r="E40" s="32"/>
      <c r="F40" s="31"/>
      <c r="G40" s="50" t="str">
        <f t="shared" si="0"/>
        <v/>
      </c>
      <c r="H40" s="50" t="str">
        <f t="shared" si="1"/>
        <v/>
      </c>
      <c r="I40" s="30" t="str">
        <f>IFERROR(G40*IF(AND(ISNUMBER(SEARCH(TEXT(B40,"ddd"),$G$7)),DATOS!$J$3),$G$10,$F$10)+H40*$G$10,"")</f>
        <v/>
      </c>
    </row>
    <row r="41" spans="2:9" s="11" customFormat="1" ht="20" customHeight="1" x14ac:dyDescent="0.15">
      <c r="B41" s="34">
        <f t="shared" si="2"/>
        <v>45836</v>
      </c>
      <c r="C41" s="35">
        <f t="shared" si="3"/>
        <v>45836</v>
      </c>
      <c r="D41" s="32"/>
      <c r="E41" s="32"/>
      <c r="F41" s="31"/>
      <c r="G41" s="50" t="str">
        <f t="shared" si="0"/>
        <v/>
      </c>
      <c r="H41" s="50" t="str">
        <f t="shared" si="1"/>
        <v/>
      </c>
      <c r="I41" s="30" t="str">
        <f>IFERROR(G41*IF(AND(ISNUMBER(SEARCH(TEXT(B41,"ddd"),$G$7)),DATOS!$J$3),$G$10,$F$10)+H41*$G$10,"")</f>
        <v/>
      </c>
    </row>
    <row r="42" spans="2:9" s="11" customFormat="1" ht="20" customHeight="1" x14ac:dyDescent="0.15">
      <c r="B42" s="34">
        <f t="shared" si="2"/>
        <v>45837</v>
      </c>
      <c r="C42" s="35">
        <f t="shared" si="3"/>
        <v>45837</v>
      </c>
      <c r="D42" s="32"/>
      <c r="E42" s="32"/>
      <c r="F42" s="31"/>
      <c r="G42" s="50" t="str">
        <f t="shared" si="0"/>
        <v/>
      </c>
      <c r="H42" s="50" t="str">
        <f t="shared" si="1"/>
        <v/>
      </c>
      <c r="I42" s="30" t="str">
        <f>IFERROR(G42*IF(AND(ISNUMBER(SEARCH(TEXT(B42,"ddd"),$G$7)),DATOS!$J$3),$G$10,$F$10)+H42*$G$10,"")</f>
        <v/>
      </c>
    </row>
    <row r="43" spans="2:9" s="11" customFormat="1" ht="20" customHeight="1" x14ac:dyDescent="0.15">
      <c r="B43" s="34">
        <f t="shared" si="2"/>
        <v>45838</v>
      </c>
      <c r="C43" s="35">
        <f t="shared" si="3"/>
        <v>45838</v>
      </c>
      <c r="D43" s="32"/>
      <c r="E43" s="32"/>
      <c r="F43" s="31"/>
      <c r="G43" s="50" t="str">
        <f t="shared" si="0"/>
        <v/>
      </c>
      <c r="H43" s="50" t="str">
        <f t="shared" si="1"/>
        <v/>
      </c>
      <c r="I43" s="30" t="str">
        <f>IFERROR(G43*IF(AND(ISNUMBER(SEARCH(TEXT(B43,"ddd"),$G$7)),DATOS!$J$3),$G$10,$F$10)+H43*$G$10,"")</f>
        <v/>
      </c>
    </row>
    <row r="44" spans="2:9" s="11" customFormat="1" ht="20" customHeight="1" thickBot="1" x14ac:dyDescent="0.2">
      <c r="B44" s="37">
        <f t="shared" si="2"/>
        <v>45839</v>
      </c>
      <c r="C44" s="38">
        <f t="shared" si="3"/>
        <v>45839</v>
      </c>
      <c r="D44" s="39"/>
      <c r="E44" s="39"/>
      <c r="F44" s="44"/>
      <c r="G44" s="51" t="str">
        <f t="shared" si="0"/>
        <v/>
      </c>
      <c r="H44" s="51" t="str">
        <f t="shared" si="1"/>
        <v/>
      </c>
      <c r="I44" s="40" t="str">
        <f>IFERROR(G44*IF(AND(ISNUMBER(SEARCH(TEXT(B44,"ddd"),$G$7)),DATOS!$J$3),$G$10,$F$10)+H44*$G$10,"")</f>
        <v/>
      </c>
    </row>
    <row r="45" spans="2:9" s="11" customFormat="1" ht="33" customHeight="1" x14ac:dyDescent="0.15">
      <c r="F45" s="41" t="s">
        <v>24</v>
      </c>
      <c r="G45" s="42" t="s">
        <v>25</v>
      </c>
      <c r="H45" s="42" t="s">
        <v>26</v>
      </c>
      <c r="I45" s="42" t="s">
        <v>27</v>
      </c>
    </row>
    <row r="46" spans="2:9" s="11" customFormat="1" ht="33" customHeight="1" thickBot="1" x14ac:dyDescent="0.2">
      <c r="B46" s="25"/>
      <c r="C46" s="26"/>
      <c r="D46" s="23"/>
      <c r="E46" s="36" t="s">
        <v>28</v>
      </c>
      <c r="F46" s="45">
        <f>SUM(F14:F42)</f>
        <v>0</v>
      </c>
      <c r="G46" s="45">
        <f>SUM(G14:G42)</f>
        <v>0</v>
      </c>
      <c r="H46" s="45">
        <f>SUM(H14:H42)</f>
        <v>0</v>
      </c>
      <c r="I46" s="43">
        <f>SUM(I14:I42)</f>
        <v>0</v>
      </c>
    </row>
    <row r="48" spans="2:9" ht="50" customHeight="1" x14ac:dyDescent="0.15">
      <c r="B48" s="1" t="s">
        <v>29</v>
      </c>
      <c r="C48" s="52"/>
      <c r="D48" s="52"/>
      <c r="E48" s="52"/>
      <c r="F48" s="52"/>
      <c r="G48" s="52"/>
      <c r="H48" s="52"/>
      <c r="I48" s="52"/>
    </row>
  </sheetData>
  <mergeCells count="14">
    <mergeCell ref="B48:I48"/>
    <mergeCell ref="H6:I6"/>
    <mergeCell ref="H7:I7"/>
    <mergeCell ref="G12:I12"/>
    <mergeCell ref="B3:D3"/>
    <mergeCell ref="F3:G3"/>
    <mergeCell ref="H3:I3"/>
    <mergeCell ref="B4:D4"/>
    <mergeCell ref="F4:G4"/>
    <mergeCell ref="H4:I4"/>
    <mergeCell ref="B9:C10"/>
    <mergeCell ref="E11:I11"/>
    <mergeCell ref="B6:C7"/>
    <mergeCell ref="B11:D12"/>
  </mergeCells>
  <conditionalFormatting sqref="B14:I44">
    <cfRule type="expression" dxfId="0" priority="11">
      <formula>ISNUMBER(SEARCH(TEXT($B14,"ddd"),$G$7))</formula>
    </cfRule>
  </conditionalFormatting>
  <dataValidations count="1">
    <dataValidation type="list" showInputMessage="1" showErrorMessage="1" sqref="F7" xr:uid="{00000000-0002-0000-0000-000000000000}">
      <formula1>DateCalc</formula1>
    </dataValidation>
  </dataValidations>
  <hyperlinks>
    <hyperlink ref="B48" r:id="rId1" xr:uid="{00000000-0004-0000-0000-000000000000}"/>
  </hyperlinks>
  <printOptions horizontalCentered="1" verticalCentered="1"/>
  <pageMargins left="0.3" right="0.3" top="0.3" bottom="0.3" header="0" footer="0"/>
  <pageSetup scale="71" orientation="portrait" horizontalDpi="4294967293" verticalDpi="429496729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tabColor theme="3" tint="0.39997558519241921"/>
  </sheetPr>
  <dimension ref="B1:FB33"/>
  <sheetViews>
    <sheetView showGridLines="0" workbookViewId="0">
      <selection activeCell="J3" sqref="J3"/>
    </sheetView>
  </sheetViews>
  <sheetFormatPr baseColWidth="10" defaultColWidth="9" defaultRowHeight="13" x14ac:dyDescent="0.15"/>
  <cols>
    <col min="1" max="1" width="3.33203125" style="9" customWidth="1"/>
    <col min="2" max="2" width="10.83203125" style="10" customWidth="1"/>
    <col min="3" max="3" width="3.33203125" style="9" customWidth="1"/>
    <col min="4" max="4" width="15.83203125" style="9" customWidth="1"/>
    <col min="5" max="5" width="3.33203125" style="9" customWidth="1"/>
    <col min="6" max="6" width="10.83203125" style="9" customWidth="1"/>
    <col min="7" max="7" width="3.33203125" style="9" customWidth="1"/>
    <col min="8" max="8" width="15.83203125" style="10" customWidth="1"/>
    <col min="9" max="9" width="3.33203125" style="9" customWidth="1"/>
    <col min="10" max="10" width="25.83203125" style="9" customWidth="1"/>
    <col min="11" max="11" width="3.33203125" style="9" customWidth="1"/>
    <col min="12" max="12" width="9" style="9" customWidth="1"/>
    <col min="13" max="16384" width="9" style="9"/>
  </cols>
  <sheetData>
    <row r="1" spans="2:158" s="8" customFormat="1" ht="45" customHeight="1" x14ac:dyDescent="0.15">
      <c r="B1" s="4" t="s">
        <v>30</v>
      </c>
      <c r="C1" s="5"/>
      <c r="D1" s="6"/>
      <c r="E1" s="6"/>
      <c r="F1" s="7"/>
      <c r="G1" s="7"/>
      <c r="H1" s="6"/>
      <c r="I1" s="7"/>
      <c r="J1" s="7"/>
      <c r="K1" s="7"/>
      <c r="L1" s="7"/>
      <c r="M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</row>
    <row r="2" spans="2:158" s="11" customFormat="1" ht="20" customHeight="1" x14ac:dyDescent="0.15">
      <c r="B2" s="17" t="s">
        <v>6</v>
      </c>
      <c r="D2" s="17" t="s">
        <v>7</v>
      </c>
      <c r="F2" s="17" t="s">
        <v>22</v>
      </c>
      <c r="H2" s="17" t="s">
        <v>31</v>
      </c>
      <c r="J2" s="17" t="s">
        <v>32</v>
      </c>
    </row>
    <row r="3" spans="2:158" s="11" customFormat="1" ht="20" customHeight="1" x14ac:dyDescent="0.15">
      <c r="B3" s="12">
        <v>2019</v>
      </c>
      <c r="D3" s="15" t="s">
        <v>33</v>
      </c>
      <c r="F3" s="12">
        <v>1</v>
      </c>
      <c r="H3" s="16" t="s">
        <v>34</v>
      </c>
      <c r="J3" s="12" t="b">
        <v>1</v>
      </c>
    </row>
    <row r="4" spans="2:158" s="11" customFormat="1" ht="20" customHeight="1" x14ac:dyDescent="0.15">
      <c r="B4" s="12">
        <v>2020</v>
      </c>
      <c r="D4" s="15" t="s">
        <v>35</v>
      </c>
      <c r="F4" s="12">
        <v>2</v>
      </c>
      <c r="H4" s="16" t="s">
        <v>12</v>
      </c>
    </row>
    <row r="5" spans="2:158" s="11" customFormat="1" ht="20" customHeight="1" x14ac:dyDescent="0.15">
      <c r="B5" s="12">
        <v>2021</v>
      </c>
      <c r="D5" s="15" t="s">
        <v>36</v>
      </c>
      <c r="F5" s="12">
        <v>3</v>
      </c>
      <c r="H5" s="16" t="s">
        <v>37</v>
      </c>
    </row>
    <row r="6" spans="2:158" s="11" customFormat="1" ht="20" customHeight="1" x14ac:dyDescent="0.15">
      <c r="B6" s="12">
        <v>2022</v>
      </c>
      <c r="D6" s="15" t="s">
        <v>38</v>
      </c>
      <c r="F6" s="12">
        <v>4</v>
      </c>
      <c r="H6" s="16" t="s">
        <v>39</v>
      </c>
    </row>
    <row r="7" spans="2:158" s="11" customFormat="1" ht="20" customHeight="1" x14ac:dyDescent="0.15">
      <c r="B7" s="12">
        <v>2023</v>
      </c>
      <c r="D7" s="15" t="s">
        <v>40</v>
      </c>
      <c r="F7" s="12">
        <v>5</v>
      </c>
      <c r="H7" s="16" t="s">
        <v>41</v>
      </c>
    </row>
    <row r="8" spans="2:158" s="11" customFormat="1" ht="20" customHeight="1" x14ac:dyDescent="0.15">
      <c r="B8" s="12">
        <v>2024</v>
      </c>
      <c r="D8" s="15" t="s">
        <v>11</v>
      </c>
      <c r="F8" s="12">
        <v>6</v>
      </c>
      <c r="H8" s="16" t="s">
        <v>42</v>
      </c>
    </row>
    <row r="9" spans="2:158" s="11" customFormat="1" ht="20" customHeight="1" x14ac:dyDescent="0.15">
      <c r="B9" s="12">
        <v>2025</v>
      </c>
      <c r="D9" s="15" t="s">
        <v>43</v>
      </c>
      <c r="F9" s="12">
        <v>7</v>
      </c>
      <c r="H9" s="16" t="s">
        <v>44</v>
      </c>
    </row>
    <row r="10" spans="2:158" s="11" customFormat="1" ht="20" customHeight="1" x14ac:dyDescent="0.15">
      <c r="B10" s="12">
        <v>2026</v>
      </c>
      <c r="D10" s="15" t="s">
        <v>45</v>
      </c>
      <c r="F10" s="12">
        <v>8</v>
      </c>
      <c r="H10" s="16" t="s">
        <v>46</v>
      </c>
    </row>
    <row r="11" spans="2:158" s="11" customFormat="1" ht="20" customHeight="1" x14ac:dyDescent="0.15">
      <c r="B11" s="12">
        <v>2027</v>
      </c>
      <c r="D11" s="15" t="s">
        <v>47</v>
      </c>
      <c r="F11" s="12">
        <v>9</v>
      </c>
      <c r="H11" s="16" t="s">
        <v>48</v>
      </c>
    </row>
    <row r="12" spans="2:158" s="11" customFormat="1" ht="20" customHeight="1" x14ac:dyDescent="0.15">
      <c r="B12" s="12">
        <v>2028</v>
      </c>
      <c r="D12" s="15" t="s">
        <v>49</v>
      </c>
      <c r="F12" s="12">
        <v>10</v>
      </c>
      <c r="H12" s="16" t="s">
        <v>50</v>
      </c>
    </row>
    <row r="13" spans="2:158" s="11" customFormat="1" ht="20" customHeight="1" x14ac:dyDescent="0.15">
      <c r="B13" s="12">
        <v>2029</v>
      </c>
      <c r="D13" s="15" t="s">
        <v>51</v>
      </c>
      <c r="F13" s="12">
        <v>11</v>
      </c>
      <c r="H13" s="16" t="s">
        <v>52</v>
      </c>
    </row>
    <row r="14" spans="2:158" s="11" customFormat="1" ht="20" customHeight="1" x14ac:dyDescent="0.15">
      <c r="B14" s="12">
        <v>2030</v>
      </c>
      <c r="D14" s="15" t="s">
        <v>53</v>
      </c>
      <c r="F14" s="12">
        <v>12</v>
      </c>
      <c r="H14" s="16" t="s">
        <v>54</v>
      </c>
    </row>
    <row r="15" spans="2:158" s="11" customFormat="1" ht="20" customHeight="1" x14ac:dyDescent="0.15">
      <c r="B15" s="13"/>
      <c r="F15" s="12">
        <v>13</v>
      </c>
      <c r="H15" s="16" t="s">
        <v>55</v>
      </c>
    </row>
    <row r="16" spans="2:158" s="11" customFormat="1" ht="20" customHeight="1" x14ac:dyDescent="0.15">
      <c r="B16" s="13"/>
      <c r="F16" s="12">
        <v>14</v>
      </c>
      <c r="H16" s="16" t="s">
        <v>56</v>
      </c>
    </row>
    <row r="17" spans="2:8" s="11" customFormat="1" ht="20" customHeight="1" x14ac:dyDescent="0.15">
      <c r="B17" s="13"/>
      <c r="F17" s="12">
        <v>15</v>
      </c>
      <c r="H17" s="16" t="s">
        <v>57</v>
      </c>
    </row>
    <row r="18" spans="2:8" s="11" customFormat="1" ht="20" customHeight="1" x14ac:dyDescent="0.15">
      <c r="B18" s="13"/>
      <c r="F18" s="12">
        <v>16</v>
      </c>
      <c r="H18" s="14"/>
    </row>
    <row r="19" spans="2:8" s="11" customFormat="1" ht="20" customHeight="1" x14ac:dyDescent="0.15">
      <c r="B19" s="13"/>
      <c r="F19" s="12">
        <v>17</v>
      </c>
      <c r="H19" s="14"/>
    </row>
    <row r="20" spans="2:8" s="11" customFormat="1" ht="20" customHeight="1" x14ac:dyDescent="0.15">
      <c r="B20" s="13"/>
      <c r="F20" s="12">
        <v>18</v>
      </c>
      <c r="H20" s="14"/>
    </row>
    <row r="21" spans="2:8" s="11" customFormat="1" ht="20" customHeight="1" x14ac:dyDescent="0.15">
      <c r="B21" s="13"/>
      <c r="F21" s="12">
        <v>19</v>
      </c>
      <c r="H21" s="13"/>
    </row>
    <row r="22" spans="2:8" s="11" customFormat="1" ht="20" customHeight="1" x14ac:dyDescent="0.15">
      <c r="B22" s="13"/>
      <c r="F22" s="12">
        <v>20</v>
      </c>
      <c r="H22" s="13"/>
    </row>
    <row r="23" spans="2:8" s="11" customFormat="1" ht="20" customHeight="1" x14ac:dyDescent="0.15">
      <c r="B23" s="13"/>
      <c r="F23" s="12">
        <v>21</v>
      </c>
      <c r="H23" s="13"/>
    </row>
    <row r="24" spans="2:8" s="11" customFormat="1" ht="20" customHeight="1" x14ac:dyDescent="0.15">
      <c r="B24" s="13"/>
      <c r="F24" s="12">
        <v>22</v>
      </c>
      <c r="H24" s="13"/>
    </row>
    <row r="25" spans="2:8" s="11" customFormat="1" ht="20" customHeight="1" x14ac:dyDescent="0.15">
      <c r="B25" s="13"/>
      <c r="F25" s="12">
        <v>23</v>
      </c>
      <c r="H25" s="13"/>
    </row>
    <row r="26" spans="2:8" s="11" customFormat="1" ht="20" customHeight="1" x14ac:dyDescent="0.15">
      <c r="B26" s="13"/>
      <c r="F26" s="12">
        <v>24</v>
      </c>
      <c r="H26" s="13"/>
    </row>
    <row r="27" spans="2:8" s="11" customFormat="1" ht="20" customHeight="1" x14ac:dyDescent="0.15">
      <c r="B27" s="13"/>
      <c r="F27" s="12">
        <v>25</v>
      </c>
      <c r="H27" s="13"/>
    </row>
    <row r="28" spans="2:8" s="11" customFormat="1" ht="20" customHeight="1" x14ac:dyDescent="0.15">
      <c r="B28" s="13"/>
      <c r="F28" s="12">
        <v>26</v>
      </c>
      <c r="H28" s="13"/>
    </row>
    <row r="29" spans="2:8" s="11" customFormat="1" ht="20" customHeight="1" x14ac:dyDescent="0.15">
      <c r="B29" s="13"/>
      <c r="F29" s="12">
        <v>27</v>
      </c>
      <c r="H29" s="13"/>
    </row>
    <row r="30" spans="2:8" s="11" customFormat="1" ht="20" customHeight="1" x14ac:dyDescent="0.15">
      <c r="B30" s="13"/>
      <c r="F30" s="12">
        <v>28</v>
      </c>
      <c r="H30" s="13"/>
    </row>
    <row r="31" spans="2:8" s="11" customFormat="1" ht="20" customHeight="1" x14ac:dyDescent="0.15">
      <c r="B31" s="13"/>
      <c r="F31" s="12">
        <v>29</v>
      </c>
      <c r="H31" s="13"/>
    </row>
    <row r="32" spans="2:8" s="11" customFormat="1" ht="20" customHeight="1" x14ac:dyDescent="0.15">
      <c r="B32" s="13"/>
      <c r="F32" s="12">
        <v>30</v>
      </c>
      <c r="H32" s="13"/>
    </row>
    <row r="33" spans="2:8" s="11" customFormat="1" ht="20" customHeight="1" x14ac:dyDescent="0.15">
      <c r="B33" s="13"/>
      <c r="F33" s="12">
        <v>31</v>
      </c>
      <c r="H33" s="13"/>
    </row>
  </sheetData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>
      <selection activeCell="Y95" sqref="Y95"/>
    </sheetView>
  </sheetViews>
  <sheetFormatPr baseColWidth="10" defaultColWidth="10.83203125" defaultRowHeight="15" x14ac:dyDescent="0.2"/>
  <cols>
    <col min="1" max="1" width="3.33203125" style="2" customWidth="1"/>
    <col min="2" max="2" width="88.33203125" style="2" customWidth="1"/>
    <col min="3" max="3" width="10.83203125" style="2" customWidth="1"/>
    <col min="4" max="16384" width="10.83203125" style="2"/>
  </cols>
  <sheetData>
    <row r="1" spans="2:2" ht="20" customHeight="1" x14ac:dyDescent="0.2"/>
    <row r="2" spans="2:2" ht="105" customHeight="1" x14ac:dyDescent="0.2">
      <c r="B2" s="3" t="s">
        <v>58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Calculadora de horas extras</vt:lpstr>
      <vt:lpstr>DATOS</vt:lpstr>
      <vt:lpstr>- Descargo de responsabilidad -</vt:lpstr>
      <vt:lpstr>'Calculadora de horas extras'!Print_Area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2015-12-12T08:41:49Z</cp:lastPrinted>
  <dcterms:created xsi:type="dcterms:W3CDTF">2015-07-13T20:50:55Z</dcterms:created>
  <dcterms:modified xsi:type="dcterms:W3CDTF">2025-02-21T07:10:45Z</dcterms:modified>
</cp:coreProperties>
</file>