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73479731-3CC2-5841-81B3-BE09FB56C229}" xr6:coauthVersionLast="47" xr6:coauthVersionMax="47" xr10:uidLastSave="{00000000-0000-0000-0000-000000000000}"/>
  <bookViews>
    <workbookView xWindow="0" yWindow="780" windowWidth="24800" windowHeight="21360" tabRatio="500" xr2:uid="{00000000-000D-0000-FFFF-FFFF00000000}"/>
  </bookViews>
  <sheets>
    <sheet name="Panel de gestión del proyecto" sheetId="1" r:id="rId1"/>
    <sheet name="EN BLANCO - Panel de gestión de" sheetId="7" r:id="rId2"/>
    <sheet name="- Renuncia -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<sst xmlns="http://schemas.openxmlformats.org/spreadsheetml/2006/main" count="178" uniqueCount="77">
  <si>
    <t>00/00/00</t>
  </si>
  <si>
    <t>%</t>
  </si>
  <si>
    <t>TOTAL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</si>
  <si>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</si>
  <si>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PANEL DE GESTIÓN DEL PROYECTO</t>
  </si>
  <si>
    <t>NOMBRE DE CAMPAÑA</t>
  </si>
  <si>
    <t>FECHA</t>
  </si>
  <si>
    <t>ESTADO DEL PROYECTO</t>
  </si>
  <si>
    <t>PORCENTAJE COMPLETO</t>
  </si>
  <si>
    <t>EN CURSO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</si>
  <si>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</si>
  <si>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</si>
  <si>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</si>
  <si>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</si>
  <si>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</si>
  <si>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</si>
  <si>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</si>
  <si>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</si>
  <si>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</si>
  <si>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</si>
  <si>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</si>
  <si>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Definir la reunión de lanzamiento</t>
  </si>
  <si>
    <t>Alex B.</t>
  </si>
  <si>
    <t>Completado</t>
  </si>
  <si>
    <t>Alta</t>
  </si>
  <si>
    <t>No se ha iniciado</t>
  </si>
  <si>
    <t>Acordar los objetivos</t>
  </si>
  <si>
    <t>Frank C.</t>
  </si>
  <si>
    <t>Media</t>
  </si>
  <si>
    <t>En curso</t>
  </si>
  <si>
    <t>Solicitudes detalladas</t>
  </si>
  <si>
    <t>Jacob S.</t>
  </si>
  <si>
    <t>Baja</t>
  </si>
  <si>
    <t>Solicitudes de hardware</t>
  </si>
  <si>
    <t>Atrasado</t>
  </si>
  <si>
    <t>Plan definitivo de recursos</t>
  </si>
  <si>
    <t>En espera</t>
  </si>
  <si>
    <t>Dotación de personal</t>
  </si>
  <si>
    <t>Solicitudes técnicas</t>
  </si>
  <si>
    <t>Pruebas</t>
  </si>
  <si>
    <t>Kennedy K.</t>
  </si>
  <si>
    <t>Desarrollo Completo</t>
  </si>
  <si>
    <t>Configuración del hardware</t>
  </si>
  <si>
    <t>Pruebas del sistema</t>
  </si>
  <si>
    <t>LANZAMIENTO</t>
  </si>
  <si>
    <t>% DE ESTADO DE LA TAREA</t>
  </si>
  <si>
    <t>PRESUPUESTO</t>
  </si>
  <si>
    <t>CANTIDAD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</si>
  <si>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</si>
  <si>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</si>
  <si>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</si>
  <si>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</si>
  <si>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</si>
  <si>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</si>
  <si>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</si>
  <si>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HAGA CLIC AQUÍ PARA CREAR EN SMARTSHEET</t>
  </si>
  <si>
    <t>PANEL DE GESTIÓN DEL PROYECTO</t>
  </si>
  <si>
    <t xml:space="preserve">Ingrese los DATOS DEL PANEL en las tablas que comienzan en la fila 8. Los gráficos del panel se completarán automáticamente. </t>
  </si>
  <si>
    <t>Determinar el personal</t>
  </si>
  <si>
    <t>Desarrollar la mensajería</t>
  </si>
  <si>
    <t>Finalizar el presupuesto</t>
  </si>
  <si>
    <t>Alcance por correo electrónico</t>
  </si>
  <si>
    <t>Diseñar la página de aterrizaje</t>
  </si>
  <si>
    <t>Entrada de blog específica</t>
  </si>
  <si>
    <t>Producción de video</t>
  </si>
  <si>
    <t>Contenido del anuncio</t>
  </si>
  <si>
    <t>Promoción en redes sociales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</si>
  <si>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</si>
  <si>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</si>
  <si>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</si>
  <si>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</si>
  <si>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</si>
  <si>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</si>
  <si>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</si>
  <si>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</si>
  <si>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</si>
  <si>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se completa automáticamente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</si>
</sst>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4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gestión del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gestión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del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gestión del proyecto'!$D$11:$D$22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'Panel de gestión del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'Panel de gestión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del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gestión del proyecto'!$F$11:$F$22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gestión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gestión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2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'Panel de gestión del proyecto'!$F$25:$F$26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 gestión del proyecto'!$G$25:$G$26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'Panel de gestión del proyecto'!$F$34:$F$36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'Panel de gestión del proyecto'!$G$34:$G$36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gestión del proyecto'!$C$35:$C$38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gestión del proyecto'!$C$35:$C$38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gestión de'!$D$10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gestión de'!$B$11:$B$30</c:f>
              <c:strCache>
                <c:ptCount val="20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Alcance por correo electrónico</c:v>
                </c:pt>
                <c:pt idx="6">
                  <c:v>Diseñar la página de aterrizaje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gestión de'!$D$11:$D$30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'EN BLANCO - Panel de gestión de'!$F$10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'EN BLANCO - Panel de gestión de'!$B$11:$B$30</c:f>
              <c:strCache>
                <c:ptCount val="20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Alcance por correo electrónico</c:v>
                </c:pt>
                <c:pt idx="6">
                  <c:v>Diseñar la página de aterrizaje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gestión de'!$F$11:$F$30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'EN BLANCO - Panel de gestión de'!$F$33:$F$34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gestión de'!$G$33:$G$34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'EN BLANCO - Panel de gestión de'!$F$42:$F$44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gestión de'!$G$42:$G$44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013&amp;utm_language=ES&amp;utm_source=template-excel&amp;utm_medium=content&amp;utm_campaign=ic-Project+Management+Dashboard-excel-27962-es&amp;lpa=ic+Project+Management+Dashboard+excel+27962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1016000</xdr:colOff>
      <xdr:row>0</xdr:row>
      <xdr:rowOff>25400</xdr:rowOff>
    </xdr:from>
    <xdr:to>
      <xdr:col>9</xdr:col>
      <xdr:colOff>12700</xdr:colOff>
      <xdr:row>0</xdr:row>
      <xdr:rowOff>509142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A9533A-6177-41E6-C36F-5CB8A738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12600" y="25400"/>
          <a:ext cx="2870200" cy="483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4</xdr:row>
      <xdr:rowOff>5168900</xdr:rowOff>
    </xdr:from>
    <xdr:to>
      <xdr:col>9</xdr:col>
      <xdr:colOff>50800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409574</xdr:colOff>
      <xdr:row>4</xdr:row>
      <xdr:rowOff>3736975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265400" y="2057400"/>
          <a:ext cx="3267074" cy="3698875"/>
          <a:chOff x="16992600" y="7112000"/>
          <a:chExt cx="2945807" cy="36988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74307" cy="10350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643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013&amp;utm_language=ES&amp;utm_source=template-excel&amp;utm_medium=content&amp;utm_campaign=ic-Project+Management+Dashboard-excel-27962-es&amp;lpa=ic+Project+Management+Dashboard+excel+27962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K31" sqref="K31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4" width="10.83203125" style="6" customWidth="1"/>
    <col min="5" max="5" width="13.83203125" style="6" customWidth="1"/>
    <col min="6" max="6" width="21.6640625" style="6" customWidth="1"/>
    <col min="7" max="7" width="20.83203125" style="6" customWidth="1"/>
    <col min="8" max="8" width="15.83203125" style="6" customWidth="1"/>
    <col min="9" max="9" width="50.83203125" style="6" customWidth="1"/>
    <col min="10" max="10" width="3.33203125" style="6" customWidth="1"/>
    <col min="11" max="11" width="17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 x14ac:dyDescent="0.2">
      <c r="B1" s="62" t="s">
        <v>4</v>
      </c>
    </row>
    <row r="2" spans="1:258" s="23" customFormat="1" ht="30.75" customHeight="1" x14ac:dyDescent="0.2">
      <c r="A2" s="18"/>
      <c r="B2" s="19" t="s">
        <v>5</v>
      </c>
      <c r="C2" s="20"/>
      <c r="D2" s="19"/>
      <c r="E2" s="19"/>
      <c r="F2" s="21" t="s">
        <v>6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4"/>
      <c r="C3" s="65"/>
      <c r="D3" s="65"/>
      <c r="E3" s="66"/>
      <c r="F3" s="59" t="s">
        <v>0</v>
      </c>
      <c r="G3" s="60" t="s">
        <v>9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10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26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13</v>
      </c>
      <c r="C10" s="13" t="s">
        <v>14</v>
      </c>
      <c r="D10" s="31" t="s">
        <v>15</v>
      </c>
      <c r="E10" s="31" t="s">
        <v>16</v>
      </c>
      <c r="F10" s="32" t="s">
        <v>17</v>
      </c>
      <c r="G10" s="13" t="s">
        <v>18</v>
      </c>
      <c r="H10" s="13" t="s">
        <v>19</v>
      </c>
      <c r="I10" s="13" t="s">
        <v>20</v>
      </c>
      <c r="J10" s="9"/>
      <c r="K10" s="13" t="s">
        <v>18</v>
      </c>
      <c r="L10" s="9"/>
      <c r="M10" s="13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21</v>
      </c>
      <c r="C11" s="2" t="s">
        <v>22</v>
      </c>
      <c r="D11" s="33">
        <v>45293</v>
      </c>
      <c r="E11" s="33">
        <v>45299</v>
      </c>
      <c r="F11" s="34">
        <f>IF(D11=0,0,E11-D11)</f>
        <v>6</v>
      </c>
      <c r="G11" s="2" t="s">
        <v>23</v>
      </c>
      <c r="H11" s="2" t="s">
        <v>24</v>
      </c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26</v>
      </c>
      <c r="C12" s="4" t="s">
        <v>27</v>
      </c>
      <c r="D12" s="35">
        <v>45295</v>
      </c>
      <c r="E12" s="35">
        <v>45302</v>
      </c>
      <c r="F12" s="34">
        <f t="shared" ref="F12:F22" si="0">IF(D12=0,0,E12-D12)</f>
        <v>7</v>
      </c>
      <c r="G12" s="3" t="s">
        <v>23</v>
      </c>
      <c r="H12" s="3" t="s">
        <v>28</v>
      </c>
      <c r="I12" s="2"/>
      <c r="K12" s="3" t="s">
        <v>29</v>
      </c>
      <c r="L12" s="7"/>
      <c r="M12" s="15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30</v>
      </c>
      <c r="C13" s="4" t="s">
        <v>31</v>
      </c>
      <c r="D13" s="35">
        <v>45298</v>
      </c>
      <c r="E13" s="35">
        <v>45302</v>
      </c>
      <c r="F13" s="34">
        <f t="shared" si="0"/>
        <v>4</v>
      </c>
      <c r="G13" s="3" t="s">
        <v>23</v>
      </c>
      <c r="H13" s="3" t="s">
        <v>32</v>
      </c>
      <c r="I13" s="2"/>
      <c r="K13" s="3" t="s">
        <v>23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33</v>
      </c>
      <c r="C14" s="11" t="s">
        <v>31</v>
      </c>
      <c r="D14" s="35">
        <v>45301</v>
      </c>
      <c r="E14" s="35">
        <v>45306</v>
      </c>
      <c r="F14" s="34">
        <f t="shared" si="0"/>
        <v>5</v>
      </c>
      <c r="G14" s="3" t="s">
        <v>23</v>
      </c>
      <c r="H14" s="3" t="s">
        <v>32</v>
      </c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35</v>
      </c>
      <c r="C15" s="4" t="s">
        <v>31</v>
      </c>
      <c r="D15" s="35">
        <v>45304</v>
      </c>
      <c r="E15" s="35">
        <v>45311</v>
      </c>
      <c r="F15" s="34">
        <f t="shared" si="0"/>
        <v>7</v>
      </c>
      <c r="G15" s="3" t="s">
        <v>23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37</v>
      </c>
      <c r="C16" s="4" t="s">
        <v>22</v>
      </c>
      <c r="D16" s="35">
        <v>45307</v>
      </c>
      <c r="E16" s="35">
        <v>45320</v>
      </c>
      <c r="F16" s="34">
        <f t="shared" si="0"/>
        <v>13</v>
      </c>
      <c r="G16" s="3" t="s">
        <v>34</v>
      </c>
      <c r="H16" s="3" t="s">
        <v>24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38</v>
      </c>
      <c r="C17" s="12" t="s">
        <v>27</v>
      </c>
      <c r="D17" s="35">
        <v>45310</v>
      </c>
      <c r="E17" s="33">
        <v>45323</v>
      </c>
      <c r="F17" s="34">
        <f t="shared" si="0"/>
        <v>13</v>
      </c>
      <c r="G17" s="3" t="s">
        <v>29</v>
      </c>
      <c r="H17" s="3" t="s">
        <v>24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39</v>
      </c>
      <c r="C18" s="12" t="s">
        <v>40</v>
      </c>
      <c r="D18" s="35">
        <v>45313</v>
      </c>
      <c r="E18" s="33">
        <v>45331</v>
      </c>
      <c r="F18" s="34">
        <f t="shared" si="0"/>
        <v>18</v>
      </c>
      <c r="G18" s="3" t="s">
        <v>29</v>
      </c>
      <c r="H18" s="3" t="s">
        <v>24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41</v>
      </c>
      <c r="C19" s="12" t="s">
        <v>31</v>
      </c>
      <c r="D19" s="35">
        <v>45316</v>
      </c>
      <c r="E19" s="33">
        <v>45327</v>
      </c>
      <c r="F19" s="34">
        <f t="shared" si="0"/>
        <v>11</v>
      </c>
      <c r="G19" s="3" t="s">
        <v>29</v>
      </c>
      <c r="H19" s="3" t="s">
        <v>24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42</v>
      </c>
      <c r="C20" s="12" t="s">
        <v>22</v>
      </c>
      <c r="D20" s="35">
        <v>45319</v>
      </c>
      <c r="E20" s="33">
        <v>45328</v>
      </c>
      <c r="F20" s="34">
        <f t="shared" si="0"/>
        <v>9</v>
      </c>
      <c r="G20" s="3" t="s">
        <v>36</v>
      </c>
      <c r="H20" s="3" t="s">
        <v>24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43</v>
      </c>
      <c r="C21" s="12" t="s">
        <v>40</v>
      </c>
      <c r="D21" s="35">
        <v>45322</v>
      </c>
      <c r="E21" s="33">
        <v>45324</v>
      </c>
      <c r="F21" s="34">
        <f t="shared" ref="F21" si="1">IF(D21=0,0,E21-D21)</f>
        <v>2</v>
      </c>
      <c r="G21" s="3" t="s">
        <v>25</v>
      </c>
      <c r="H21" s="3" t="s">
        <v>28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44</v>
      </c>
      <c r="C22" s="12"/>
      <c r="D22" s="35">
        <v>45325</v>
      </c>
      <c r="E22" s="33">
        <v>45326</v>
      </c>
      <c r="F22" s="34">
        <f t="shared" si="0"/>
        <v>1</v>
      </c>
      <c r="G22" s="3" t="s">
        <v>25</v>
      </c>
      <c r="H22" s="3" t="s">
        <v>28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5" t="s">
        <v>45</v>
      </c>
      <c r="C24" s="1"/>
      <c r="D24" s="1"/>
      <c r="E24" s="1"/>
      <c r="F24" s="67" t="s">
        <v>46</v>
      </c>
      <c r="G24" s="6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 x14ac:dyDescent="0.2">
      <c r="B25" s="47" t="s">
        <v>18</v>
      </c>
      <c r="C25" s="48" t="s">
        <v>47</v>
      </c>
      <c r="D25" s="48" t="s">
        <v>1</v>
      </c>
      <c r="F25" s="39" t="s">
        <v>48</v>
      </c>
      <c r="G25" s="37">
        <v>80000</v>
      </c>
    </row>
    <row r="26" spans="1:258" s="17" customFormat="1" ht="23" customHeight="1" thickBot="1" x14ac:dyDescent="0.25">
      <c r="B26" s="27" t="s">
        <v>25</v>
      </c>
      <c r="C26" s="42">
        <f>COUNTIF(G$11:G$22, B26)</f>
        <v>2</v>
      </c>
      <c r="D26" s="43">
        <f>IFERROR(C26/C31,"")</f>
        <v>0.16666666666666666</v>
      </c>
      <c r="F26" s="40" t="s">
        <v>49</v>
      </c>
      <c r="G26" s="38">
        <v>50000</v>
      </c>
    </row>
    <row r="27" spans="1:258" s="17" customFormat="1" ht="23" customHeight="1" x14ac:dyDescent="0.2">
      <c r="B27" s="3" t="s">
        <v>29</v>
      </c>
      <c r="C27" s="42">
        <f t="shared" ref="C27:C30" si="2">COUNTIF(G$11:G$22, B27)</f>
        <v>3</v>
      </c>
      <c r="D27" s="43">
        <f>IFERROR(C27/C31,"")</f>
        <v>0.25</v>
      </c>
    </row>
    <row r="28" spans="1:258" s="17" customFormat="1" ht="23" customHeight="1" x14ac:dyDescent="0.2">
      <c r="B28" s="28" t="s">
        <v>23</v>
      </c>
      <c r="C28" s="42">
        <f t="shared" si="2"/>
        <v>5</v>
      </c>
      <c r="D28" s="43">
        <f>IFERROR(C28/C31,"")</f>
        <v>0.41666666666666669</v>
      </c>
    </row>
    <row r="29" spans="1:258" s="17" customFormat="1" ht="23" customHeight="1" x14ac:dyDescent="0.2">
      <c r="B29" s="29" t="s">
        <v>34</v>
      </c>
      <c r="C29" s="42">
        <f t="shared" si="2"/>
        <v>1</v>
      </c>
      <c r="D29" s="43">
        <f>IFERROR(C29/C31,"")</f>
        <v>8.3333333333333329E-2</v>
      </c>
    </row>
    <row r="30" spans="1:258" s="17" customFormat="1" ht="23" customHeight="1" thickBot="1" x14ac:dyDescent="0.25">
      <c r="B30" s="30" t="s">
        <v>36</v>
      </c>
      <c r="C30" s="42">
        <f t="shared" si="2"/>
        <v>1</v>
      </c>
      <c r="D30" s="44">
        <f>IFERROR(C30/C31,"")</f>
        <v>8.3333333333333329E-2</v>
      </c>
    </row>
    <row r="31" spans="1:258" s="17" customFormat="1" ht="23" customHeight="1" x14ac:dyDescent="0.2">
      <c r="B31" s="36" t="s">
        <v>2</v>
      </c>
      <c r="C31" s="45">
        <f>SUM(C26:C30)</f>
        <v>12</v>
      </c>
      <c r="D31" s="46">
        <f>SUM(D26:D30)</f>
        <v>1</v>
      </c>
    </row>
    <row r="32" spans="1:258" s="17" customFormat="1" x14ac:dyDescent="0.2"/>
    <row r="33" spans="1:258" ht="25" customHeight="1" x14ac:dyDescent="0.15">
      <c r="A33" s="1"/>
      <c r="B33" s="67" t="s">
        <v>50</v>
      </c>
      <c r="C33" s="67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 x14ac:dyDescent="0.2">
      <c r="B34" s="47" t="s">
        <v>19</v>
      </c>
      <c r="C34" s="48" t="s">
        <v>47</v>
      </c>
      <c r="D34" s="48" t="s">
        <v>1</v>
      </c>
      <c r="F34" s="56" t="s">
        <v>52</v>
      </c>
      <c r="G34" s="37">
        <v>5</v>
      </c>
    </row>
    <row r="35" spans="1:258" s="17" customFormat="1" ht="23" customHeight="1" x14ac:dyDescent="0.2">
      <c r="B35" s="14" t="s">
        <v>24</v>
      </c>
      <c r="C35" s="42">
        <f>COUNTIF(H11:H22, B35)</f>
        <v>6</v>
      </c>
      <c r="D35" s="43">
        <f>IFERROR(C35/C39,"")</f>
        <v>0.5</v>
      </c>
      <c r="F35" s="55" t="s">
        <v>53</v>
      </c>
      <c r="G35" s="37">
        <v>2</v>
      </c>
    </row>
    <row r="36" spans="1:258" s="17" customFormat="1" ht="23" customHeight="1" x14ac:dyDescent="0.2">
      <c r="B36" s="15" t="s">
        <v>28</v>
      </c>
      <c r="C36" s="42">
        <f t="shared" ref="C36:C38" si="3">COUNTIF(H12:H23, B36)</f>
        <v>3</v>
      </c>
      <c r="D36" s="43">
        <f>IFERROR(C36/C39,"")</f>
        <v>0.25</v>
      </c>
      <c r="F36" s="57" t="s">
        <v>54</v>
      </c>
      <c r="G36" s="37">
        <v>4</v>
      </c>
    </row>
    <row r="37" spans="1:258" s="17" customFormat="1" ht="23" customHeight="1" x14ac:dyDescent="0.15">
      <c r="B37" s="16" t="s">
        <v>32</v>
      </c>
      <c r="C37" s="42">
        <f t="shared" si="3"/>
        <v>3</v>
      </c>
      <c r="D37" s="43">
        <f>IFERROR(C37/C39,"")</f>
        <v>0.25</v>
      </c>
      <c r="F37" s="1"/>
      <c r="G37" s="1"/>
    </row>
    <row r="38" spans="1:258" s="17" customFormat="1" ht="23" customHeight="1" thickBot="1" x14ac:dyDescent="0.2">
      <c r="B38" s="41"/>
      <c r="C38" s="42">
        <f t="shared" si="3"/>
        <v>0</v>
      </c>
      <c r="D38" s="44">
        <f>IFERROR(C38/C39,"")</f>
        <v>0</v>
      </c>
      <c r="F38" s="1"/>
      <c r="G38" s="1"/>
    </row>
    <row r="39" spans="1:258" s="17" customFormat="1" ht="23" customHeight="1" x14ac:dyDescent="0.15">
      <c r="B39" s="36" t="s">
        <v>2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 x14ac:dyDescent="0.2">
      <c r="A41" s="6"/>
      <c r="B41" s="69" t="s">
        <v>55</v>
      </c>
      <c r="C41" s="69"/>
      <c r="D41" s="69"/>
      <c r="E41" s="69"/>
      <c r="F41" s="69"/>
      <c r="G41" s="69"/>
      <c r="H41" s="69"/>
      <c r="I41" s="69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4">
    <mergeCell ref="B41:I41"/>
    <mergeCell ref="B3:E3"/>
    <mergeCell ref="F24:G24"/>
    <mergeCell ref="B33:C33"/>
  </mergeCells>
  <phoneticPr fontId="3" type="noConversion"/>
  <conditionalFormatting sqref="B26:B30">
    <cfRule type="containsText" dxfId="39" priority="30" operator="containsText" text="Atrasado">
      <formula>NOT(ISERROR(SEARCH("Atrasado",B26)))</formula>
    </cfRule>
    <cfRule type="containsText" dxfId="38" priority="31" operator="containsText" text="En espera">
      <formula>NOT(ISERROR(SEARCH("En espera",B26)))</formula>
    </cfRule>
    <cfRule type="containsText" dxfId="37" priority="32" operator="containsText" text="Completado">
      <formula>NOT(ISERROR(SEARCH("Completado",B26)))</formula>
    </cfRule>
    <cfRule type="containsText" dxfId="36" priority="33" operator="containsText" text="En curso">
      <formula>NOT(ISERROR(SEARCH("En curso",B26)))</formula>
    </cfRule>
    <cfRule type="containsText" dxfId="35" priority="34" operator="containsText" text="No se ha iniciado">
      <formula>NOT(ISERROR(SEARCH("No se ha iniciado",B26)))</formula>
    </cfRule>
  </conditionalFormatting>
  <conditionalFormatting sqref="B35:B38">
    <cfRule type="containsText" dxfId="34" priority="9" operator="containsText" text="Baja">
      <formula>NOT(ISERROR(SEARCH("Baja",B35)))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Atrasado">
      <formula>NOT(ISERROR(SEARCH("Atrasado",G11)))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ado">
      <formula>NOT(ISERROR(SEARCH("Completado",G11)))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No se ha iniciado">
      <formula>NOT(ISERROR(SEARCH("No se ha iniciado",G11)))</formula>
    </cfRule>
  </conditionalFormatting>
  <conditionalFormatting sqref="M11:M14 H11:H22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HAGA CLIC AQUÍ PARA CREAR EN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zoomScaleNormal="100" workbookViewId="0">
      <pane ySplit="1" topLeftCell="A2" activePane="bottomLeft" state="frozen"/>
      <selection pane="bottomLeft" activeCell="G58" sqref="G58"/>
    </sheetView>
  </sheetViews>
  <sheetFormatPr baseColWidth="10" defaultColWidth="11" defaultRowHeight="13" x14ac:dyDescent="0.15"/>
  <cols>
    <col min="1" max="1" width="3.33203125" style="6" customWidth="1"/>
    <col min="2" max="2" width="40" style="6" customWidth="1"/>
    <col min="3" max="3" width="20.83203125" style="6" customWidth="1"/>
    <col min="4" max="4" width="10.83203125" style="6" customWidth="1"/>
    <col min="5" max="5" width="14.1640625" style="6" customWidth="1"/>
    <col min="6" max="6" width="21.33203125" style="6" customWidth="1"/>
    <col min="7" max="7" width="20.83203125" style="6" customWidth="1"/>
    <col min="8" max="8" width="15.83203125" style="6" customWidth="1"/>
    <col min="9" max="9" width="50.83203125" style="6" customWidth="1"/>
    <col min="10" max="10" width="3.33203125" style="6" customWidth="1"/>
    <col min="11" max="11" width="17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62" t="s">
        <v>56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31.5" customHeight="1" x14ac:dyDescent="0.2">
      <c r="A2" s="18"/>
      <c r="B2" s="19" t="s">
        <v>5</v>
      </c>
      <c r="C2" s="20"/>
      <c r="D2" s="19"/>
      <c r="E2" s="19"/>
      <c r="F2" s="21" t="s">
        <v>6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8" customHeight="1" thickBot="1" x14ac:dyDescent="0.2">
      <c r="A3" s="1"/>
      <c r="B3" s="64"/>
      <c r="C3" s="65"/>
      <c r="D3" s="65"/>
      <c r="E3" s="66"/>
      <c r="F3" s="59" t="s">
        <v>0</v>
      </c>
      <c r="G3" s="60" t="s">
        <v>9</v>
      </c>
      <c r="H3" s="61">
        <v>1</v>
      </c>
      <c r="I3" s="63" t="s">
        <v>57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10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26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13</v>
      </c>
      <c r="C10" s="13" t="s">
        <v>14</v>
      </c>
      <c r="D10" s="31" t="s">
        <v>15</v>
      </c>
      <c r="E10" s="31" t="s">
        <v>16</v>
      </c>
      <c r="F10" s="32" t="s">
        <v>17</v>
      </c>
      <c r="G10" s="13" t="s">
        <v>18</v>
      </c>
      <c r="H10" s="13" t="s">
        <v>19</v>
      </c>
      <c r="I10" s="13" t="s">
        <v>20</v>
      </c>
      <c r="J10" s="9"/>
      <c r="K10" s="13" t="s">
        <v>18</v>
      </c>
      <c r="L10" s="9"/>
      <c r="M10" s="13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21</v>
      </c>
      <c r="C11" s="2"/>
      <c r="D11" s="33"/>
      <c r="E11" s="33"/>
      <c r="F11" s="34">
        <f>IF(D11=0,0,E11-D11)</f>
        <v>0</v>
      </c>
      <c r="G11" s="2"/>
      <c r="H11" s="2"/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26</v>
      </c>
      <c r="C12" s="4"/>
      <c r="D12" s="35"/>
      <c r="E12" s="35"/>
      <c r="F12" s="34">
        <f t="shared" ref="F12:F30" si="0">IF(D12=0,0,E12-D12)</f>
        <v>0</v>
      </c>
      <c r="G12" s="3"/>
      <c r="H12" s="3"/>
      <c r="I12" s="2"/>
      <c r="K12" s="3" t="s">
        <v>29</v>
      </c>
      <c r="L12" s="7"/>
      <c r="M12" s="15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58</v>
      </c>
      <c r="C13" s="4"/>
      <c r="D13" s="35"/>
      <c r="E13" s="35"/>
      <c r="F13" s="34">
        <f t="shared" si="0"/>
        <v>0</v>
      </c>
      <c r="G13" s="3"/>
      <c r="H13" s="3"/>
      <c r="I13" s="2"/>
      <c r="K13" s="3" t="s">
        <v>23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59</v>
      </c>
      <c r="C14" s="11"/>
      <c r="D14" s="35"/>
      <c r="E14" s="35"/>
      <c r="F14" s="34">
        <f t="shared" si="0"/>
        <v>0</v>
      </c>
      <c r="G14" s="3"/>
      <c r="H14" s="3"/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60</v>
      </c>
      <c r="C15" s="4"/>
      <c r="D15" s="35"/>
      <c r="E15" s="35"/>
      <c r="F15" s="34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61</v>
      </c>
      <c r="C16" s="4"/>
      <c r="D16" s="35"/>
      <c r="E16" s="35"/>
      <c r="F16" s="34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62</v>
      </c>
      <c r="C17" s="12"/>
      <c r="D17" s="35"/>
      <c r="E17" s="33"/>
      <c r="F17" s="34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63</v>
      </c>
      <c r="C18" s="12"/>
      <c r="D18" s="35"/>
      <c r="E18" s="33"/>
      <c r="F18" s="34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64</v>
      </c>
      <c r="C19" s="12"/>
      <c r="D19" s="35"/>
      <c r="E19" s="33"/>
      <c r="F19" s="34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65</v>
      </c>
      <c r="C20" s="12"/>
      <c r="D20" s="35"/>
      <c r="E20" s="33"/>
      <c r="F20" s="34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66</v>
      </c>
      <c r="C21" s="12"/>
      <c r="D21" s="35"/>
      <c r="E21" s="33"/>
      <c r="F21" s="34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67</v>
      </c>
      <c r="C22" s="12"/>
      <c r="D22" s="35"/>
      <c r="E22" s="33"/>
      <c r="F22" s="34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 x14ac:dyDescent="0.15">
      <c r="A23" s="7"/>
      <c r="B23" s="3" t="s">
        <v>68</v>
      </c>
      <c r="C23" s="12"/>
      <c r="D23" s="35"/>
      <c r="E23" s="33"/>
      <c r="F23" s="34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 x14ac:dyDescent="0.15">
      <c r="A24" s="7"/>
      <c r="B24" s="3" t="s">
        <v>69</v>
      </c>
      <c r="C24" s="12"/>
      <c r="D24" s="35"/>
      <c r="E24" s="33"/>
      <c r="F24" s="34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 x14ac:dyDescent="0.15">
      <c r="A25" s="7"/>
      <c r="B25" s="3" t="s">
        <v>70</v>
      </c>
      <c r="C25" s="11"/>
      <c r="D25" s="35"/>
      <c r="E25" s="33"/>
      <c r="F25" s="34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 x14ac:dyDescent="0.15">
      <c r="A26" s="7"/>
      <c r="B26" s="3" t="s">
        <v>71</v>
      </c>
      <c r="C26" s="11"/>
      <c r="D26" s="35"/>
      <c r="E26" s="33"/>
      <c r="F26" s="34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 x14ac:dyDescent="0.15">
      <c r="A27" s="7"/>
      <c r="B27" s="3" t="s">
        <v>72</v>
      </c>
      <c r="C27" s="11"/>
      <c r="D27" s="35"/>
      <c r="E27" s="33"/>
      <c r="F27" s="34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 x14ac:dyDescent="0.15">
      <c r="A28" s="7"/>
      <c r="B28" s="3" t="s">
        <v>73</v>
      </c>
      <c r="C28" s="11"/>
      <c r="D28" s="35"/>
      <c r="E28" s="33"/>
      <c r="F28" s="34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 x14ac:dyDescent="0.15">
      <c r="A29" s="7"/>
      <c r="B29" s="3" t="s">
        <v>74</v>
      </c>
      <c r="C29" s="11"/>
      <c r="D29" s="35"/>
      <c r="E29" s="33"/>
      <c r="F29" s="34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 x14ac:dyDescent="0.15">
      <c r="A30" s="7"/>
      <c r="B30" s="3" t="s">
        <v>75</v>
      </c>
      <c r="C30" s="11"/>
      <c r="D30" s="35"/>
      <c r="E30" s="33"/>
      <c r="F30" s="34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25" t="s">
        <v>45</v>
      </c>
      <c r="C32" s="68" t="s">
        <v>76</v>
      </c>
      <c r="D32" s="68"/>
      <c r="E32" s="1"/>
      <c r="F32" s="67" t="s">
        <v>46</v>
      </c>
      <c r="G32" s="6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 x14ac:dyDescent="0.2">
      <c r="B33" s="47" t="s">
        <v>18</v>
      </c>
      <c r="C33" s="48" t="s">
        <v>47</v>
      </c>
      <c r="D33" s="48" t="s">
        <v>1</v>
      </c>
      <c r="F33" s="39" t="s">
        <v>48</v>
      </c>
      <c r="G33" s="37">
        <v>0</v>
      </c>
    </row>
    <row r="34" spans="1:258" s="17" customFormat="1" ht="23" customHeight="1" thickBot="1" x14ac:dyDescent="0.25">
      <c r="B34" s="27" t="s">
        <v>25</v>
      </c>
      <c r="C34" s="42">
        <f>COUNTIF(G$11:G$30, B34)</f>
        <v>0</v>
      </c>
      <c r="D34" s="43" t="str">
        <f>IFERROR(C34/C39,"")</f>
        <v/>
      </c>
      <c r="F34" s="40" t="s">
        <v>49</v>
      </c>
      <c r="G34" s="38">
        <v>0</v>
      </c>
    </row>
    <row r="35" spans="1:258" s="17" customFormat="1" ht="23" customHeight="1" x14ac:dyDescent="0.2">
      <c r="B35" s="3" t="s">
        <v>29</v>
      </c>
      <c r="C35" s="42">
        <f t="shared" ref="C35:C38" si="1">COUNTIF(G$11:G$30, B35)</f>
        <v>0</v>
      </c>
      <c r="D35" s="43" t="str">
        <f>IFERROR(C35/C39,"")</f>
        <v/>
      </c>
    </row>
    <row r="36" spans="1:258" s="17" customFormat="1" ht="23" customHeight="1" x14ac:dyDescent="0.2">
      <c r="B36" s="28" t="s">
        <v>23</v>
      </c>
      <c r="C36" s="42">
        <f t="shared" si="1"/>
        <v>0</v>
      </c>
      <c r="D36" s="43" t="str">
        <f>IFERROR(C36/C39,"")</f>
        <v/>
      </c>
    </row>
    <row r="37" spans="1:258" s="17" customFormat="1" ht="23" customHeight="1" x14ac:dyDescent="0.2">
      <c r="B37" s="29" t="s">
        <v>34</v>
      </c>
      <c r="C37" s="42">
        <f t="shared" si="1"/>
        <v>0</v>
      </c>
      <c r="D37" s="43" t="str">
        <f>IFERROR(C37/C39,"")</f>
        <v/>
      </c>
    </row>
    <row r="38" spans="1:258" s="17" customFormat="1" ht="23" customHeight="1" thickBot="1" x14ac:dyDescent="0.25">
      <c r="B38" s="30" t="s">
        <v>36</v>
      </c>
      <c r="C38" s="42">
        <f t="shared" si="1"/>
        <v>0</v>
      </c>
      <c r="D38" s="44" t="str">
        <f>IFERROR(C38/C39,"")</f>
        <v/>
      </c>
    </row>
    <row r="39" spans="1:258" s="17" customFormat="1" ht="23" customHeight="1" x14ac:dyDescent="0.2">
      <c r="B39" s="36" t="s">
        <v>2</v>
      </c>
      <c r="C39" s="45">
        <f>SUM(C34:C38)</f>
        <v>0</v>
      </c>
      <c r="D39" s="46">
        <f>SUM(D34:D38)</f>
        <v>0</v>
      </c>
    </row>
    <row r="40" spans="1:258" s="17" customFormat="1" x14ac:dyDescent="0.2"/>
    <row r="41" spans="1:258" ht="25" customHeight="1" x14ac:dyDescent="0.15">
      <c r="A41" s="1"/>
      <c r="B41" s="25" t="s">
        <v>50</v>
      </c>
      <c r="C41" s="68" t="s">
        <v>76</v>
      </c>
      <c r="D41" s="68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 x14ac:dyDescent="0.2">
      <c r="B42" s="47" t="s">
        <v>19</v>
      </c>
      <c r="C42" s="48" t="s">
        <v>47</v>
      </c>
      <c r="D42" s="48" t="s">
        <v>1</v>
      </c>
      <c r="F42" s="56" t="s">
        <v>52</v>
      </c>
      <c r="G42" s="37">
        <v>0</v>
      </c>
    </row>
    <row r="43" spans="1:258" s="17" customFormat="1" ht="23" customHeight="1" x14ac:dyDescent="0.2">
      <c r="B43" s="14" t="s">
        <v>24</v>
      </c>
      <c r="C43" s="42">
        <f>COUNTIF(H$11:H$30, B43)</f>
        <v>0</v>
      </c>
      <c r="D43" s="43" t="str">
        <f>IFERROR(C43/C47,"")</f>
        <v/>
      </c>
      <c r="F43" s="55" t="s">
        <v>53</v>
      </c>
      <c r="G43" s="37">
        <v>0</v>
      </c>
    </row>
    <row r="44" spans="1:258" s="17" customFormat="1" ht="23" customHeight="1" x14ac:dyDescent="0.2">
      <c r="B44" s="15" t="s">
        <v>28</v>
      </c>
      <c r="C44" s="42">
        <f t="shared" ref="C44:C46" si="2">COUNTIF(H$11:H$30, B44)</f>
        <v>0</v>
      </c>
      <c r="D44" s="43" t="str">
        <f>IFERROR(C44/C47,"")</f>
        <v/>
      </c>
      <c r="F44" s="57" t="s">
        <v>54</v>
      </c>
      <c r="G44" s="37">
        <v>0</v>
      </c>
    </row>
    <row r="45" spans="1:258" s="17" customFormat="1" ht="23" customHeight="1" x14ac:dyDescent="0.15">
      <c r="B45" s="16" t="s">
        <v>32</v>
      </c>
      <c r="C45" s="42">
        <f t="shared" si="2"/>
        <v>0</v>
      </c>
      <c r="D45" s="43" t="str">
        <f>IFERROR(C45/C47,"")</f>
        <v/>
      </c>
      <c r="F45" s="1"/>
      <c r="G45" s="1"/>
    </row>
    <row r="46" spans="1:258" s="17" customFormat="1" ht="23" customHeight="1" thickBot="1" x14ac:dyDescent="0.2">
      <c r="B46" s="41"/>
      <c r="C46" s="42">
        <f t="shared" si="2"/>
        <v>0</v>
      </c>
      <c r="D46" s="44" t="str">
        <f>IFERROR(C46/C47,"")</f>
        <v/>
      </c>
      <c r="F46" s="1"/>
      <c r="G46" s="1"/>
    </row>
    <row r="47" spans="1:258" s="17" customFormat="1" ht="23" customHeight="1" x14ac:dyDescent="0.15">
      <c r="B47" s="36" t="s">
        <v>2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4">
    <mergeCell ref="B3:E3"/>
    <mergeCell ref="C32:D32"/>
    <mergeCell ref="C41:D41"/>
    <mergeCell ref="F32:G32"/>
  </mergeCells>
  <phoneticPr fontId="3" type="noConversion"/>
  <conditionalFormatting sqref="B34:B38">
    <cfRule type="containsText" dxfId="23" priority="16" operator="containsText" text="No se ha iniciado">
      <formula>NOT(ISERROR(SEARCH("No se ha iniciado",B34)))</formula>
    </cfRule>
    <cfRule type="containsText" dxfId="22" priority="15" operator="containsText" text="En curso">
      <formula>NOT(ISERROR(SEARCH("En curso",B34)))</formula>
    </cfRule>
    <cfRule type="containsText" dxfId="21" priority="14" operator="containsText" text="Completado">
      <formula>NOT(ISERROR(SEARCH("Completado",B34)))</formula>
    </cfRule>
    <cfRule type="containsText" dxfId="20" priority="13" operator="containsText" text="En espera">
      <formula>NOT(ISERROR(SEARCH("En espera",B34)))</formula>
    </cfRule>
    <cfRule type="containsText" dxfId="19" priority="12" operator="containsText" text="Atrasado">
      <formula>NOT(ISERROR(SEARCH("Atrasado",B34)))</formula>
    </cfRule>
  </conditionalFormatting>
  <conditionalFormatting sqref="B43:B46">
    <cfRule type="containsText" dxfId="18" priority="9" operator="containsText" text="Baja">
      <formula>NOT(ISERROR(SEARCH("Baja",B43)))</formula>
    </cfRule>
    <cfRule type="containsText" dxfId="17" priority="11" operator="containsText" text="Alta">
      <formula>NOT(ISERROR(SEARCH("Alta",B43)))</formula>
    </cfRule>
    <cfRule type="containsText" dxfId="16" priority="10" operator="containsText" text="Media">
      <formula>NOT(ISERROR(SEARCH("Media",B43)))</formula>
    </cfRule>
  </conditionalFormatting>
  <conditionalFormatting sqref="G11:G30">
    <cfRule type="containsText" dxfId="15" priority="1" operator="containsText" text="Atrasado">
      <formula>NOT(ISERROR(SEARCH("Atrasado",G11)))</formula>
    </cfRule>
    <cfRule type="containsText" dxfId="14" priority="8" operator="containsText" text="No se ha iniciado">
      <formula>NOT(ISERROR(SEARCH("No se ha iniciado",G11)))</formula>
    </cfRule>
    <cfRule type="containsText" dxfId="13" priority="7" operator="containsText" text="En curso">
      <formula>NOT(ISERROR(SEARCH("En curso",G11)))</formula>
    </cfRule>
    <cfRule type="containsText" dxfId="12" priority="6" operator="containsText" text="Completado">
      <formula>NOT(ISERROR(SEARCH("Completado",G11)))</formula>
    </cfRule>
    <cfRule type="containsText" dxfId="11" priority="5" operator="containsText" text="En espera">
      <formula>NOT(ISERROR(SEARCH("En espera",G11)))</formula>
    </cfRule>
  </conditionalFormatting>
  <conditionalFormatting sqref="H11:H30">
    <cfRule type="containsText" dxfId="10" priority="4" operator="containsText" text="Alta">
      <formula>NOT(ISERROR(SEARCH("Alta",H11)))</formula>
    </cfRule>
    <cfRule type="containsText" dxfId="9" priority="3" operator="containsText" text="Media">
      <formula>NOT(ISERROR(SEARCH("Media",H11)))</formula>
    </cfRule>
    <cfRule type="containsText" dxfId="8" priority="2" operator="containsText" text="Baja">
      <formula>NOT(ISERROR(SEARCH("Baja",H11)))</formula>
    </cfRule>
  </conditionalFormatting>
  <conditionalFormatting sqref="K11:K15">
    <cfRule type="containsText" dxfId="7" priority="17" operator="containsText" text="Atrasado">
      <formula>NOT(ISERROR(SEARCH("Atrasado",K11)))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ado">
      <formula>NOT(ISERROR(SEARCH("Completado",K11)))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No se ha iniciado">
      <formula>NOT(ISERROR(SEARCH("No se ha iniciado",K11)))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2"/>
    <row r="2" spans="2:2" ht="120.5" customHeight="1" x14ac:dyDescent="0.2">
      <c r="B2" s="5" t="s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Panel de gestión del proyecto</vt:lpstr>
      <vt:lpstr>EN BLANCO - Panel de gestión de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2025-05-05T20:48:51Z</dcterms:modified>
</cp:coreProperties>
</file>