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showInkAnnotation="0" hidePivotFieldList="1" autoCompressPictures="0"/>
  <mc:AlternateContent xmlns:mc="http://schemas.openxmlformats.org/markup-compatibility/2006">
    <mc:Choice Requires="x15">
      <x15ac:absPath xmlns:x15ac="http://schemas.microsoft.com/office/spreadsheetml/2010/11/ac" url="D:\2024 Weloc\Weloc-01403\DTP\ES\best-to-do-list-excel-templates\"/>
    </mc:Choice>
  </mc:AlternateContent>
  <xr:revisionPtr revIDLastSave="0" documentId="13_ncr:1_{B8931DC0-A2FD-4D0A-99CB-3CAF79F345E9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EJEMPLO Panel de lista de tare" sheetId="1" r:id="rId1"/>
    <sheet name="Panel de lista de tareas pendie" sheetId="10" r:id="rId2"/>
    <sheet name="- Descargo de responsabilidad -" sheetId="2" r:id="rId3"/>
  </sheets>
  <definedNames>
    <definedName name="_xlnm.Print_Area" localSheetId="0">'EJEMPLO Panel de lista de tare'!$B$1:$I$39</definedName>
    <definedName name="_xlnm.Print_Area" localSheetId="1">'Panel de lista de tareas pendie'!$B$1:$I$39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6" i="10" l="1"/>
  <c r="C34" i="10"/>
  <c r="C35" i="10"/>
  <c r="C36" i="10"/>
  <c r="C29" i="10"/>
  <c r="C28" i="10"/>
  <c r="C27" i="10"/>
  <c r="C36" i="1"/>
  <c r="C35" i="1"/>
  <c r="C34" i="1"/>
  <c r="C29" i="1"/>
  <c r="C28" i="1"/>
  <c r="C27" i="1"/>
  <c r="C26" i="1"/>
  <c r="C37" i="10"/>
  <c r="C38" i="10"/>
  <c r="D34" i="10"/>
  <c r="D35" i="10"/>
  <c r="D36" i="10"/>
  <c r="D37" i="10"/>
  <c r="D38" i="10"/>
  <c r="G36" i="10"/>
  <c r="G35" i="10"/>
  <c r="G34" i="10"/>
  <c r="G33" i="10"/>
  <c r="G32" i="10"/>
  <c r="G31" i="10"/>
  <c r="G30" i="10"/>
  <c r="C30" i="10"/>
  <c r="D26" i="10"/>
  <c r="D27" i="10"/>
  <c r="D28" i="10"/>
  <c r="D29" i="10"/>
  <c r="D30" i="10"/>
  <c r="G29" i="10"/>
  <c r="G28" i="10"/>
  <c r="G27" i="10"/>
  <c r="G26" i="10"/>
  <c r="G36" i="1"/>
  <c r="G35" i="1"/>
  <c r="G34" i="1"/>
  <c r="G33" i="1"/>
  <c r="G32" i="1"/>
  <c r="G31" i="1"/>
  <c r="G30" i="1"/>
  <c r="G29" i="1"/>
  <c r="G28" i="1"/>
  <c r="G27" i="1"/>
  <c r="G26" i="1"/>
  <c r="C37" i="1"/>
  <c r="C38" i="1"/>
  <c r="D35" i="1"/>
  <c r="C30" i="1"/>
  <c r="D27" i="1"/>
  <c r="D26" i="1"/>
  <c r="D29" i="1"/>
  <c r="D28" i="1"/>
  <c r="D34" i="1"/>
  <c r="D37" i="1"/>
  <c r="D36" i="1"/>
  <c r="D38" i="1"/>
  <c r="D30" i="1"/>
</calcChain>
</file>

<file path=xl/sharedStrings.xml><?xml version="1.0" encoding="utf-8"?>
<sst xmlns="http://schemas.openxmlformats.org/spreadsheetml/2006/main" count="131" uniqueCount="39">
  <si>
    <t>Nombre del proyecto</t>
  </si>
  <si>
    <t>DATOS DEL PANEL</t>
  </si>
  <si>
    <t>Tabla de tareas</t>
  </si>
  <si>
    <t>Nombre de la tarea</t>
  </si>
  <si>
    <t>Tarea 1</t>
  </si>
  <si>
    <t>Tarea 2</t>
  </si>
  <si>
    <t>Tarea 3</t>
  </si>
  <si>
    <t>Tarea 4</t>
  </si>
  <si>
    <t>Tarea 5</t>
  </si>
  <si>
    <t>Tarea 6</t>
  </si>
  <si>
    <t>Tarea 7</t>
  </si>
  <si>
    <t>Tarea 8</t>
  </si>
  <si>
    <t>Tarea 9</t>
  </si>
  <si>
    <t>Tarea 10</t>
  </si>
  <si>
    <t>Tarea 11</t>
  </si>
  <si>
    <t>Tarea 12</t>
  </si>
  <si>
    <t xml:space="preserve">Estado de la tarea </t>
  </si>
  <si>
    <t>Estado</t>
  </si>
  <si>
    <t>Sin iniciar</t>
  </si>
  <si>
    <t>En curso</t>
  </si>
  <si>
    <t>Completado</t>
  </si>
  <si>
    <t>Bloqueado</t>
  </si>
  <si>
    <t>Total</t>
  </si>
  <si>
    <t xml:space="preserve">Prioridad de la tarea </t>
  </si>
  <si>
    <t>Prioridad</t>
  </si>
  <si>
    <t>Alto</t>
  </si>
  <si>
    <t>Medio</t>
  </si>
  <si>
    <t>Baja</t>
  </si>
  <si>
    <t>HAGA CLIC AQUÍ PARA CREAR EN SMARTSHEET</t>
  </si>
  <si>
    <t>Asignada a</t>
  </si>
  <si>
    <t>Recuento</t>
  </si>
  <si>
    <t>Fecha de vencimiento</t>
  </si>
  <si>
    <t>%</t>
  </si>
  <si>
    <t>Fecha</t>
  </si>
  <si>
    <t>Porcentaje completado</t>
  </si>
  <si>
    <t>Notas</t>
  </si>
  <si>
    <t>Plantilla de panel de lista de tareas pendientes basada en prioridades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</si>
  <si>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él. Por lo tanto, la confianza que usted deposite en dicha información es estrictamente bajo su propio riesgo. </t>
  </si>
  <si>
    <t>Plantilla de panel de lista de tareas pendientes basada en prioridades 
con datos de ejemplo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</si>
</sst>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;@"/>
    <numFmt numFmtId="165" formatCode="mm/dd"/>
    <numFmt numFmtId="166" formatCode="mm/dd/yy;@"/>
  </numFmts>
  <fonts count="20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Century Gothic"/>
      <family val="1"/>
    </font>
    <font>
      <sz val="11"/>
      <color theme="1"/>
      <name val="Century Gothic"/>
      <family val="1"/>
    </font>
    <font>
      <b/>
      <sz val="13"/>
      <color theme="1"/>
      <name val="Century Gothic"/>
      <family val="1"/>
    </font>
    <font>
      <sz val="16"/>
      <color theme="1"/>
      <name val="Century Gothic"/>
      <family val="1"/>
    </font>
    <font>
      <sz val="22"/>
      <color theme="1"/>
      <name val="Century Gothic"/>
      <family val="1"/>
    </font>
    <font>
      <b/>
      <sz val="18"/>
      <color theme="1"/>
      <name val="Century Gothic"/>
      <family val="1"/>
    </font>
    <font>
      <sz val="10"/>
      <color theme="0"/>
      <name val="Century Gothic"/>
      <family val="1"/>
    </font>
    <font>
      <b/>
      <sz val="10"/>
      <color theme="1" tint="4.9989318521683403E-2"/>
      <name val="Century Gothic"/>
      <family val="1"/>
    </font>
    <font>
      <b/>
      <sz val="24"/>
      <color theme="1" tint="0.249977111117893"/>
      <name val="Century Gothic"/>
      <family val="1"/>
    </font>
    <font>
      <b/>
      <u/>
      <sz val="22"/>
      <color theme="0"/>
      <name val="Century Gothic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D32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4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4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4" tint="-0.249977111117893"/>
      </bottom>
      <diagonal/>
    </border>
    <border>
      <left/>
      <right/>
      <top style="thin">
        <color theme="0" tint="-0.249977111117893"/>
      </top>
      <bottom style="medium">
        <color theme="4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4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9" fontId="9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68">
    <xf numFmtId="0" fontId="0" fillId="0" borderId="0" xfId="0"/>
    <xf numFmtId="0" fontId="4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 readingOrder="1"/>
    </xf>
    <xf numFmtId="164" fontId="5" fillId="2" borderId="1" xfId="0" applyNumberFormat="1" applyFont="1" applyFill="1" applyBorder="1" applyAlignment="1">
      <alignment horizontal="left" vertical="center" wrapText="1" indent="1" readingOrder="1"/>
    </xf>
    <xf numFmtId="0" fontId="8" fillId="0" borderId="2" xfId="5" applyFont="1" applyBorder="1" applyAlignment="1">
      <alignment horizontal="left" vertical="center" wrapText="1" indent="2"/>
    </xf>
    <xf numFmtId="0" fontId="7" fillId="0" borderId="0" xfId="5"/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164" fontId="4" fillId="2" borderId="1" xfId="0" applyNumberFormat="1" applyFont="1" applyFill="1" applyBorder="1" applyAlignment="1">
      <alignment horizontal="left" vertical="center" wrapText="1" indent="1"/>
    </xf>
    <xf numFmtId="0" fontId="4" fillId="5" borderId="1" xfId="0" applyFont="1" applyFill="1" applyBorder="1" applyAlignment="1">
      <alignment horizontal="left" vertical="center" wrapText="1" indent="1"/>
    </xf>
    <xf numFmtId="0" fontId="5" fillId="6" borderId="1" xfId="0" applyFont="1" applyFill="1" applyBorder="1" applyAlignment="1">
      <alignment horizontal="left" vertical="center" wrapText="1" indent="1" readingOrder="1"/>
    </xf>
    <xf numFmtId="0" fontId="5" fillId="7" borderId="1" xfId="0" applyFont="1" applyFill="1" applyBorder="1" applyAlignment="1">
      <alignment horizontal="left" vertical="center" wrapText="1" indent="1" readingOrder="1"/>
    </xf>
    <xf numFmtId="0" fontId="4" fillId="0" borderId="0" xfId="0" applyFont="1" applyAlignment="1">
      <alignment horizontal="left" vertical="center" indent="1"/>
    </xf>
    <xf numFmtId="0" fontId="4" fillId="2" borderId="0" xfId="0" applyFont="1" applyFill="1" applyAlignment="1">
      <alignment vertical="center" wrapText="1"/>
    </xf>
    <xf numFmtId="0" fontId="11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 wrapText="1"/>
    </xf>
    <xf numFmtId="10" fontId="11" fillId="2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4" fillId="4" borderId="3" xfId="0" applyFont="1" applyFill="1" applyBorder="1" applyAlignment="1">
      <alignment horizontal="left" vertical="center" wrapText="1" indent="1"/>
    </xf>
    <xf numFmtId="0" fontId="5" fillId="2" borderId="3" xfId="0" applyFont="1" applyFill="1" applyBorder="1" applyAlignment="1">
      <alignment horizontal="left" vertical="center" wrapText="1" indent="1" readingOrder="1"/>
    </xf>
    <xf numFmtId="0" fontId="4" fillId="0" borderId="3" xfId="0" applyFont="1" applyBorder="1" applyAlignment="1">
      <alignment horizontal="left" vertical="center" wrapText="1" indent="1"/>
    </xf>
    <xf numFmtId="165" fontId="4" fillId="3" borderId="1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 readingOrder="1"/>
    </xf>
    <xf numFmtId="0" fontId="10" fillId="0" borderId="0" xfId="0" applyFont="1" applyAlignment="1">
      <alignment horizontal="right" vertical="center" indent="1"/>
    </xf>
    <xf numFmtId="0" fontId="4" fillId="0" borderId="4" xfId="0" applyFont="1" applyBorder="1" applyAlignment="1">
      <alignment horizontal="left" vertical="center" wrapText="1" indent="1"/>
    </xf>
    <xf numFmtId="1" fontId="4" fillId="3" borderId="1" xfId="0" applyNumberFormat="1" applyFont="1" applyFill="1" applyBorder="1" applyAlignment="1">
      <alignment horizontal="center" vertical="center"/>
    </xf>
    <xf numFmtId="9" fontId="4" fillId="3" borderId="1" xfId="6" applyFont="1" applyFill="1" applyBorder="1" applyAlignment="1">
      <alignment horizontal="center" vertical="center"/>
    </xf>
    <xf numFmtId="1" fontId="4" fillId="3" borderId="4" xfId="0" applyNumberFormat="1" applyFont="1" applyFill="1" applyBorder="1" applyAlignment="1">
      <alignment horizontal="center" vertical="center"/>
    </xf>
    <xf numFmtId="9" fontId="4" fillId="3" borderId="4" xfId="6" applyFont="1" applyFill="1" applyBorder="1" applyAlignment="1">
      <alignment horizontal="center" vertical="center"/>
    </xf>
    <xf numFmtId="1" fontId="10" fillId="8" borderId="5" xfId="0" applyNumberFormat="1" applyFont="1" applyFill="1" applyBorder="1" applyAlignment="1">
      <alignment horizontal="center" vertical="center"/>
    </xf>
    <xf numFmtId="9" fontId="10" fillId="8" borderId="5" xfId="6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166" fontId="12" fillId="2" borderId="0" xfId="0" applyNumberFormat="1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9" fontId="12" fillId="2" borderId="0" xfId="6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 vertical="center" indent="1"/>
    </xf>
    <xf numFmtId="0" fontId="5" fillId="2" borderId="5" xfId="0" applyFont="1" applyFill="1" applyBorder="1" applyAlignment="1">
      <alignment horizontal="left" vertical="center" wrapText="1" indent="1" readingOrder="1"/>
    </xf>
    <xf numFmtId="0" fontId="4" fillId="2" borderId="5" xfId="0" applyFont="1" applyFill="1" applyBorder="1" applyAlignment="1">
      <alignment horizontal="left" vertical="center" wrapText="1" indent="1"/>
    </xf>
    <xf numFmtId="165" fontId="4" fillId="3" borderId="5" xfId="0" applyNumberFormat="1" applyFont="1" applyFill="1" applyBorder="1" applyAlignment="1">
      <alignment horizontal="center" vertical="center" wrapText="1"/>
    </xf>
    <xf numFmtId="0" fontId="6" fillId="9" borderId="7" xfId="0" applyFont="1" applyFill="1" applyBorder="1" applyAlignment="1">
      <alignment horizontal="left" vertical="center" wrapText="1" indent="1"/>
    </xf>
    <xf numFmtId="0" fontId="6" fillId="9" borderId="7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left" vertical="center" wrapText="1" indent="1"/>
    </xf>
    <xf numFmtId="0" fontId="4" fillId="5" borderId="5" xfId="0" applyFont="1" applyFill="1" applyBorder="1" applyAlignment="1">
      <alignment horizontal="left" vertical="center" wrapText="1" indent="1"/>
    </xf>
    <xf numFmtId="0" fontId="16" fillId="10" borderId="8" xfId="0" applyFont="1" applyFill="1" applyBorder="1" applyAlignment="1">
      <alignment horizontal="left" vertical="center" wrapText="1" indent="1"/>
    </xf>
    <xf numFmtId="166" fontId="12" fillId="2" borderId="9" xfId="0" applyNumberFormat="1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left" vertical="center" indent="1"/>
    </xf>
    <xf numFmtId="0" fontId="10" fillId="8" borderId="1" xfId="0" applyFont="1" applyFill="1" applyBorder="1" applyAlignment="1">
      <alignment horizontal="center" vertical="center"/>
    </xf>
    <xf numFmtId="9" fontId="12" fillId="11" borderId="9" xfId="6" applyFont="1" applyFill="1" applyBorder="1" applyAlignment="1">
      <alignment horizontal="center" vertical="center" wrapText="1"/>
    </xf>
    <xf numFmtId="0" fontId="17" fillId="8" borderId="13" xfId="0" applyFont="1" applyFill="1" applyBorder="1" applyAlignment="1">
      <alignment horizontal="left" vertical="center" indent="1"/>
    </xf>
    <xf numFmtId="3" fontId="17" fillId="8" borderId="13" xfId="0" applyNumberFormat="1" applyFont="1" applyFill="1" applyBorder="1" applyAlignment="1">
      <alignment horizontal="left" vertical="center" indent="1"/>
    </xf>
    <xf numFmtId="165" fontId="4" fillId="3" borderId="14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left" vertical="center" wrapText="1" indent="1" readingOrder="1"/>
    </xf>
    <xf numFmtId="0" fontId="18" fillId="2" borderId="0" xfId="0" applyFont="1" applyFill="1" applyAlignment="1">
      <alignment vertical="center" wrapText="1"/>
    </xf>
    <xf numFmtId="0" fontId="13" fillId="2" borderId="6" xfId="0" applyFont="1" applyFill="1" applyBorder="1" applyAlignment="1">
      <alignment vertical="center" wrapText="1"/>
    </xf>
    <xf numFmtId="0" fontId="19" fillId="12" borderId="0" xfId="7" applyFont="1" applyFill="1" applyAlignment="1">
      <alignment horizontal="center" vertical="center" wrapText="1"/>
    </xf>
    <xf numFmtId="0" fontId="12" fillId="2" borderId="10" xfId="0" applyFont="1" applyFill="1" applyBorder="1" applyAlignment="1">
      <alignment horizontal="left" vertical="center" indent="1"/>
    </xf>
    <xf numFmtId="0" fontId="12" fillId="2" borderId="11" xfId="0" applyFont="1" applyFill="1" applyBorder="1" applyAlignment="1">
      <alignment horizontal="left" vertical="center" indent="1"/>
    </xf>
    <xf numFmtId="0" fontId="12" fillId="2" borderId="12" xfId="0" applyFont="1" applyFill="1" applyBorder="1" applyAlignment="1">
      <alignment horizontal="left" vertical="center" indent="1"/>
    </xf>
    <xf numFmtId="0" fontId="14" fillId="2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18" fillId="2" borderId="0" xfId="0" applyFont="1" applyFill="1" applyAlignment="1">
      <alignment vertical="center"/>
    </xf>
  </cellXfs>
  <cellStyles count="8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7" builtinId="8"/>
    <cellStyle name="Normal" xfId="0" builtinId="0"/>
    <cellStyle name="Normal 2" xfId="5" xr:uid="{00000000-0005-0000-0000-000005000000}"/>
    <cellStyle name="Percent" xfId="6" builtinId="5"/>
  </cellStyles>
  <dxfs count="56">
    <dxf>
      <fill>
        <patternFill>
          <bgColor rgb="FFFFAFAE"/>
        </patternFill>
      </fill>
    </dxf>
    <dxf>
      <fill>
        <patternFill>
          <bgColor theme="7" tint="0.59996337778862885"/>
        </patternFill>
      </fill>
    </dxf>
    <dxf>
      <fill>
        <patternFill>
          <bgColor rgb="FFDAE2AE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7"/>
        </patternFill>
      </fill>
    </dxf>
    <dxf>
      <fill>
        <patternFill>
          <bgColor rgb="FFFFAFAE"/>
        </patternFill>
      </fill>
    </dxf>
    <dxf>
      <fill>
        <patternFill>
          <bgColor theme="7" tint="0.59996337778862885"/>
        </patternFill>
      </fill>
    </dxf>
    <dxf>
      <fill>
        <patternFill>
          <bgColor rgb="FFDAE2AE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FFAFAE"/>
        </patternFill>
      </fill>
    </dxf>
    <dxf>
      <fill>
        <patternFill>
          <bgColor theme="7" tint="0.59996337778862885"/>
        </patternFill>
      </fill>
    </dxf>
    <dxf>
      <fill>
        <patternFill>
          <bgColor rgb="FFDAE2AE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7"/>
        </patternFill>
      </fill>
    </dxf>
    <dxf>
      <fill>
        <patternFill>
          <bgColor rgb="FFFFAFAE"/>
        </patternFill>
      </fill>
    </dxf>
    <dxf>
      <fill>
        <patternFill>
          <bgColor theme="7" tint="0.59996337778862885"/>
        </patternFill>
      </fill>
    </dxf>
    <dxf>
      <fill>
        <patternFill>
          <bgColor rgb="FFDAE2AE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ont>
        <color theme="0"/>
      </font>
      <fill>
        <patternFill>
          <bgColor rgb="FFC0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1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1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  <numFmt numFmtId="165" formatCode="mm/dd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border outline="0">
        <top style="thin">
          <color rgb="FFA6A6A6"/>
        </top>
        <bottom style="thin">
          <color rgb="FFBFBFBF"/>
        </bottom>
      </border>
    </dxf>
    <dxf>
      <border outline="0"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1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1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  <numFmt numFmtId="165" formatCode="mm/dd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border outline="0">
        <top style="thin">
          <color theme="0" tint="-0.34998626667073579"/>
        </top>
        <bottom style="thin">
          <color theme="0" tint="-0.249977111117893"/>
        </bottom>
      </border>
    </dxf>
    <dxf>
      <border outline="0">
        <bottom style="thin">
          <color theme="0" tint="-0.34998626667073579"/>
        </bottom>
      </border>
    </dxf>
  </dxfs>
  <tableStyles count="0" defaultTableStyle="TableStyleMedium9" defaultPivotStyle="PivotStyleMedium4"/>
  <colors>
    <mruColors>
      <color rgb="FF00BD32"/>
      <color rgb="FFD2D4B0"/>
      <color rgb="FFF3D79D"/>
      <color rgb="FFF3A6AF"/>
      <color rgb="FF679EB8"/>
      <color rgb="FF82C9EB"/>
      <color rgb="FF2BB346"/>
      <color rgb="FF90C45E"/>
      <color rgb="FF03C15A"/>
      <color rgb="FFDAE2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cap="none" spc="20" baseline="0">
                <a:solidFill>
                  <a:schemeClr val="accent1">
                    <a:lumMod val="50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2400" b="1" u="none">
                <a:solidFill>
                  <a:schemeClr val="accent1">
                    <a:lumMod val="50000"/>
                  </a:schemeClr>
                </a:solidFill>
                <a:latin typeface="Century Gothic" panose="020B0502020202020204" pitchFamily="34" charset="0"/>
              </a:rPr>
              <a:t>Estado de la tarea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cap="none" spc="20" baseline="0">
              <a:solidFill>
                <a:schemeClr val="accent1">
                  <a:lumMod val="50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'EJEMPLO Panel de lista de tare'!$C$25</c:f>
              <c:strCache>
                <c:ptCount val="1"/>
                <c:pt idx="0">
                  <c:v>Recuento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82C9EB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DFA-AC4A-BCAF-6D514B15ED72}"/>
              </c:ext>
            </c:extLst>
          </c:dPt>
          <c:dPt>
            <c:idx val="1"/>
            <c:invertIfNegative val="0"/>
            <c:bubble3D val="0"/>
            <c:spPr>
              <a:solidFill>
                <a:srgbClr val="90C45E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CDFA-AC4A-BCAF-6D514B15ED72}"/>
              </c:ext>
            </c:extLst>
          </c:dPt>
          <c:dPt>
            <c:idx val="2"/>
            <c:invertIfNegative val="0"/>
            <c:bubble3D val="0"/>
            <c:spPr>
              <a:solidFill>
                <a:srgbClr val="2BB346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DFA-AC4A-BCAF-6D514B15ED72}"/>
              </c:ext>
            </c:extLst>
          </c:dPt>
          <c:dPt>
            <c:idx val="3"/>
            <c:invertIfNegative val="0"/>
            <c:bubble3D val="0"/>
            <c:spPr>
              <a:solidFill>
                <a:srgbClr val="C00000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CDFA-AC4A-BCAF-6D514B15ED7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'EJEMPLO Panel de lista de tare'!$B$26:$B$29</c:f>
              <c:strCache>
                <c:ptCount val="4"/>
                <c:pt idx="0">
                  <c:v>Sin iniciar</c:v>
                </c:pt>
                <c:pt idx="1">
                  <c:v>En curso</c:v>
                </c:pt>
                <c:pt idx="2">
                  <c:v>Completado</c:v>
                </c:pt>
                <c:pt idx="3">
                  <c:v>Bloqueado</c:v>
                </c:pt>
              </c:strCache>
            </c:strRef>
          </c:cat>
          <c:val>
            <c:numRef>
              <c:f>'EJEMPLO Panel de lista de tare'!$C$26:$C$29</c:f>
              <c:numCache>
                <c:formatCode>0</c:formatCode>
                <c:ptCount val="4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FA-AC4A-BCAF-6D514B15ED7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36728943"/>
        <c:axId val="236835967"/>
      </c:barChart>
      <c:catAx>
        <c:axId val="2367289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36835967"/>
        <c:crosses val="autoZero"/>
        <c:auto val="1"/>
        <c:lblAlgn val="ctr"/>
        <c:lblOffset val="100"/>
        <c:noMultiLvlLbl val="0"/>
      </c:catAx>
      <c:valAx>
        <c:axId val="236835967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2367289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accent5">
                    <a:lumMod val="50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2400" b="1">
                <a:solidFill>
                  <a:schemeClr val="accent5">
                    <a:lumMod val="50000"/>
                  </a:schemeClr>
                </a:solidFill>
                <a:latin typeface="Century Gothic" panose="020B0502020202020204" pitchFamily="34" charset="0"/>
              </a:rPr>
              <a:t>Prioridad de la tarea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accent5">
                  <a:lumMod val="50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3A6A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961-1945-8334-CDF55DC9AAE7}"/>
              </c:ext>
            </c:extLst>
          </c:dPt>
          <c:dPt>
            <c:idx val="1"/>
            <c:bubble3D val="0"/>
            <c:spPr>
              <a:solidFill>
                <a:srgbClr val="F3D79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961-1945-8334-CDF55DC9AAE7}"/>
              </c:ext>
            </c:extLst>
          </c:dPt>
          <c:dPt>
            <c:idx val="2"/>
            <c:bubble3D val="0"/>
            <c:spPr>
              <a:solidFill>
                <a:srgbClr val="D2D4B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4961-1945-8334-CDF55DC9AAE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'EJEMPLO Panel de lista de tare'!$B$34:$B$36</c:f>
              <c:strCache>
                <c:ptCount val="3"/>
                <c:pt idx="0">
                  <c:v>Alto</c:v>
                </c:pt>
                <c:pt idx="1">
                  <c:v>Medio</c:v>
                </c:pt>
                <c:pt idx="2">
                  <c:v>Baja</c:v>
                </c:pt>
              </c:strCache>
            </c:strRef>
          </c:cat>
          <c:val>
            <c:numRef>
              <c:f>'EJEMPLO Panel de lista de tare'!$C$34:$C$36</c:f>
              <c:numCache>
                <c:formatCode>0</c:formatCode>
                <c:ptCount val="3"/>
                <c:pt idx="0">
                  <c:v>7</c:v>
                </c:pt>
                <c:pt idx="1">
                  <c:v>2</c:v>
                </c:pt>
                <c:pt idx="2">
                  <c:v>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 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961-1945-8334-CDF55DC9AAE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accent5">
                    <a:lumMod val="50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2400" b="1">
                <a:solidFill>
                  <a:schemeClr val="accent5">
                    <a:lumMod val="50000"/>
                  </a:schemeClr>
                </a:solidFill>
                <a:latin typeface="Century Gothic" panose="020B0502020202020204" pitchFamily="34" charset="0"/>
              </a:rPr>
              <a:t>Fecha de vencimiento por</a:t>
            </a:r>
            <a:r>
              <a:rPr lang="en-US" sz="2400" b="1" baseline="0">
                <a:solidFill>
                  <a:schemeClr val="accent5">
                    <a:lumMod val="50000"/>
                  </a:schemeClr>
                </a:solidFill>
                <a:latin typeface="Century Gothic" panose="020B0502020202020204" pitchFamily="34" charset="0"/>
              </a:rPr>
              <a:t> tarea</a:t>
            </a:r>
            <a:endParaRPr lang="en-US" sz="2400" b="1">
              <a:solidFill>
                <a:schemeClr val="accent5">
                  <a:lumMod val="50000"/>
                </a:schemeClr>
              </a:solidFill>
              <a:latin typeface="Century Gothic" panose="020B0502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accent5">
                  <a:lumMod val="50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'EJEMPLO Panel de lista de tare'!$G$25</c:f>
              <c:strCache>
                <c:ptCount val="1"/>
                <c:pt idx="0">
                  <c:v>Recuento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41275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'EJEMPLO Panel de lista de tare'!$F$26:$F$36</c:f>
              <c:numCache>
                <c:formatCode>mm/dd</c:formatCode>
                <c:ptCount val="11"/>
                <c:pt idx="0">
                  <c:v>45299</c:v>
                </c:pt>
                <c:pt idx="1">
                  <c:v>45302</c:v>
                </c:pt>
                <c:pt idx="2">
                  <c:v>45306</c:v>
                </c:pt>
                <c:pt idx="3">
                  <c:v>45311</c:v>
                </c:pt>
                <c:pt idx="4">
                  <c:v>45320</c:v>
                </c:pt>
                <c:pt idx="5">
                  <c:v>45323</c:v>
                </c:pt>
                <c:pt idx="6">
                  <c:v>45331</c:v>
                </c:pt>
                <c:pt idx="7">
                  <c:v>45327</c:v>
                </c:pt>
                <c:pt idx="8">
                  <c:v>45328</c:v>
                </c:pt>
                <c:pt idx="9">
                  <c:v>45324</c:v>
                </c:pt>
                <c:pt idx="10">
                  <c:v>45334</c:v>
                </c:pt>
              </c:numCache>
            </c:numRef>
          </c:cat>
          <c:val>
            <c:numRef>
              <c:f>'EJEMPLO Panel de lista de tare'!$G$26:$G$36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26-4D46-AB7C-4FB52234E96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9"/>
        <c:overlap val="100"/>
        <c:axId val="1241136063"/>
        <c:axId val="908835663"/>
      </c:barChart>
      <c:dateAx>
        <c:axId val="1241136063"/>
        <c:scaling>
          <c:orientation val="minMax"/>
        </c:scaling>
        <c:delete val="0"/>
        <c:axPos val="b"/>
        <c:numFmt formatCode="mm/dd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accent5">
                    <a:lumMod val="50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908835663"/>
        <c:crosses val="autoZero"/>
        <c:auto val="1"/>
        <c:lblOffset val="100"/>
        <c:baseTimeUnit val="days"/>
      </c:dateAx>
      <c:valAx>
        <c:axId val="90883566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2411360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>
              <a:lumMod val="85000"/>
              <a:lumOff val="1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cap="none" spc="20" baseline="0">
                <a:solidFill>
                  <a:schemeClr val="accent1">
                    <a:lumMod val="50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2400" b="1" u="none">
                <a:solidFill>
                  <a:schemeClr val="accent1">
                    <a:lumMod val="50000"/>
                  </a:schemeClr>
                </a:solidFill>
                <a:latin typeface="Century Gothic" panose="020B0502020202020204" pitchFamily="34" charset="0"/>
              </a:rPr>
              <a:t>Estado de la tarea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cap="none" spc="20" baseline="0">
              <a:solidFill>
                <a:schemeClr val="accent1">
                  <a:lumMod val="50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'Panel de lista de tareas pendie'!$C$25</c:f>
              <c:strCache>
                <c:ptCount val="1"/>
                <c:pt idx="0">
                  <c:v>Recuento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tint val="50000"/>
                    <a:satMod val="300000"/>
                  </a:schemeClr>
                </a:gs>
                <a:gs pos="35000">
                  <a:schemeClr val="accent1">
                    <a:tint val="37000"/>
                    <a:satMod val="300000"/>
                  </a:schemeClr>
                </a:gs>
                <a:gs pos="100000">
                  <a:schemeClr val="accent1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82C9EB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F09-0544-9430-A2E5DC71F70A}"/>
              </c:ext>
            </c:extLst>
          </c:dPt>
          <c:dPt>
            <c:idx val="1"/>
            <c:invertIfNegative val="0"/>
            <c:bubble3D val="0"/>
            <c:spPr>
              <a:solidFill>
                <a:srgbClr val="90C45E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F09-0544-9430-A2E5DC71F70A}"/>
              </c:ext>
            </c:extLst>
          </c:dPt>
          <c:dPt>
            <c:idx val="2"/>
            <c:invertIfNegative val="0"/>
            <c:bubble3D val="0"/>
            <c:spPr>
              <a:solidFill>
                <a:srgbClr val="2BB346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F09-0544-9430-A2E5DC71F70A}"/>
              </c:ext>
            </c:extLst>
          </c:dPt>
          <c:dPt>
            <c:idx val="3"/>
            <c:invertIfNegative val="0"/>
            <c:bubble3D val="0"/>
            <c:spPr>
              <a:solidFill>
                <a:srgbClr val="C00000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F09-0544-9430-A2E5DC71F70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'Panel de lista de tareas pendie'!$B$26:$B$29</c:f>
              <c:strCache>
                <c:ptCount val="4"/>
                <c:pt idx="0">
                  <c:v>Sin iniciar</c:v>
                </c:pt>
                <c:pt idx="1">
                  <c:v>En curso</c:v>
                </c:pt>
                <c:pt idx="2">
                  <c:v>Completado</c:v>
                </c:pt>
                <c:pt idx="3">
                  <c:v>Bloqueado</c:v>
                </c:pt>
              </c:strCache>
            </c:strRef>
          </c:cat>
          <c:val>
            <c:numRef>
              <c:f>'Panel de lista de tareas pendie'!$C$26:$C$29</c:f>
              <c:numCache>
                <c:formatCode>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F09-0544-9430-A2E5DC71F70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36728943"/>
        <c:axId val="236835967"/>
      </c:barChart>
      <c:catAx>
        <c:axId val="2367289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236835967"/>
        <c:crosses val="autoZero"/>
        <c:auto val="1"/>
        <c:lblAlgn val="ctr"/>
        <c:lblOffset val="100"/>
        <c:noMultiLvlLbl val="0"/>
      </c:catAx>
      <c:valAx>
        <c:axId val="236835967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2367289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accent5">
                    <a:lumMod val="50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2400" b="1">
                <a:solidFill>
                  <a:schemeClr val="accent5">
                    <a:lumMod val="50000"/>
                  </a:schemeClr>
                </a:solidFill>
                <a:latin typeface="Century Gothic" panose="020B0502020202020204" pitchFamily="34" charset="0"/>
              </a:rPr>
              <a:t>Prioridad de la tarea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accent5">
                  <a:lumMod val="50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F3A6A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C9C-AD40-A6D5-AF90A67DC604}"/>
              </c:ext>
            </c:extLst>
          </c:dPt>
          <c:dPt>
            <c:idx val="1"/>
            <c:bubble3D val="0"/>
            <c:spPr>
              <a:solidFill>
                <a:srgbClr val="F3D79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C9C-AD40-A6D5-AF90A67DC604}"/>
              </c:ext>
            </c:extLst>
          </c:dPt>
          <c:dPt>
            <c:idx val="2"/>
            <c:bubble3D val="0"/>
            <c:spPr>
              <a:solidFill>
                <a:srgbClr val="D2D4B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C9C-AD40-A6D5-AF90A67DC60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'Panel de lista de tareas pendie'!$B$34:$B$36</c:f>
              <c:strCache>
                <c:ptCount val="3"/>
                <c:pt idx="0">
                  <c:v>Alto</c:v>
                </c:pt>
                <c:pt idx="1">
                  <c:v>Medio</c:v>
                </c:pt>
                <c:pt idx="2">
                  <c:v>Baja</c:v>
                </c:pt>
              </c:strCache>
            </c:strRef>
          </c:cat>
          <c:val>
            <c:numRef>
              <c:f>'Panel de lista de tareas pendie'!$C$34:$C$36</c:f>
              <c:numCache>
                <c:formatCode>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 </c15:sqref>
                        </c15:formulaRef>
                      </c:ext>
                    </c:extLst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6-DC9C-AD40-A6D5-AF90A67DC60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accent5">
                    <a:lumMod val="50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2400" b="1">
                <a:solidFill>
                  <a:schemeClr val="accent5">
                    <a:lumMod val="50000"/>
                  </a:schemeClr>
                </a:solidFill>
                <a:latin typeface="Century Gothic" panose="020B0502020202020204" pitchFamily="34" charset="0"/>
              </a:rPr>
              <a:t>Fecha de vencimiento por</a:t>
            </a:r>
            <a:r>
              <a:rPr lang="en-US" sz="2400" b="1" baseline="0">
                <a:solidFill>
                  <a:schemeClr val="accent5">
                    <a:lumMod val="50000"/>
                  </a:schemeClr>
                </a:solidFill>
                <a:latin typeface="Century Gothic" panose="020B0502020202020204" pitchFamily="34" charset="0"/>
              </a:rPr>
              <a:t> tarea</a:t>
            </a:r>
            <a:endParaRPr lang="en-US" sz="2400" b="1">
              <a:solidFill>
                <a:schemeClr val="accent5">
                  <a:lumMod val="50000"/>
                </a:schemeClr>
              </a:solidFill>
              <a:latin typeface="Century Gothic" panose="020B0502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accent5">
                  <a:lumMod val="50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'Panel de lista de tareas pendie'!$G$25</c:f>
              <c:strCache>
                <c:ptCount val="1"/>
                <c:pt idx="0">
                  <c:v>Recuento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41275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85000"/>
                        <a:lumOff val="1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'Panel de lista de tareas pendie'!$F$26:$F$36</c:f>
              <c:numCache>
                <c:formatCode>mm/dd</c:formatCode>
                <c:ptCount val="11"/>
                <c:pt idx="0">
                  <c:v>45299</c:v>
                </c:pt>
                <c:pt idx="1">
                  <c:v>45302</c:v>
                </c:pt>
                <c:pt idx="2">
                  <c:v>45306</c:v>
                </c:pt>
                <c:pt idx="3">
                  <c:v>45311</c:v>
                </c:pt>
                <c:pt idx="4">
                  <c:v>45320</c:v>
                </c:pt>
                <c:pt idx="5">
                  <c:v>45323</c:v>
                </c:pt>
                <c:pt idx="6">
                  <c:v>45331</c:v>
                </c:pt>
                <c:pt idx="7">
                  <c:v>45327</c:v>
                </c:pt>
                <c:pt idx="8">
                  <c:v>45328</c:v>
                </c:pt>
                <c:pt idx="9">
                  <c:v>45324</c:v>
                </c:pt>
                <c:pt idx="10">
                  <c:v>45334</c:v>
                </c:pt>
              </c:numCache>
            </c:numRef>
          </c:cat>
          <c:val>
            <c:numRef>
              <c:f>'Panel de lista de tareas pendie'!$G$26:$G$36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D-AB44-94E5-96386683B03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9"/>
        <c:overlap val="100"/>
        <c:axId val="1241136063"/>
        <c:axId val="908835663"/>
      </c:barChart>
      <c:dateAx>
        <c:axId val="1241136063"/>
        <c:scaling>
          <c:orientation val="minMax"/>
        </c:scaling>
        <c:delete val="0"/>
        <c:axPos val="b"/>
        <c:numFmt formatCode="mm/dd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accent5">
                    <a:lumMod val="50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908835663"/>
        <c:crosses val="autoZero"/>
        <c:auto val="1"/>
        <c:lblOffset val="100"/>
        <c:baseTimeUnit val="days"/>
      </c:dateAx>
      <c:valAx>
        <c:axId val="90883566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2411360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>
              <a:lumMod val="85000"/>
              <a:lumOff val="1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hyperlink" Target="https://es.smartsheet.com/try-it?trp=27039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2044700</xdr:colOff>
      <xdr:row>3</xdr:row>
      <xdr:rowOff>431800</xdr:rowOff>
    </xdr:from>
    <xdr:to>
      <xdr:col>12</xdr:col>
      <xdr:colOff>711200</xdr:colOff>
      <xdr:row>5</xdr:row>
      <xdr:rowOff>3733800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C4D3241-8DB9-2EFC-01DD-D3B68E0550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501650</xdr:colOff>
      <xdr:row>4</xdr:row>
      <xdr:rowOff>88900</xdr:rowOff>
    </xdr:from>
    <xdr:to>
      <xdr:col>6</xdr:col>
      <xdr:colOff>2006600</xdr:colOff>
      <xdr:row>6</xdr:row>
      <xdr:rowOff>38100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CB7A0478-31E5-5FB2-77F6-3DDA96F4BC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69850</xdr:colOff>
      <xdr:row>4</xdr:row>
      <xdr:rowOff>76200</xdr:rowOff>
    </xdr:from>
    <xdr:to>
      <xdr:col>4</xdr:col>
      <xdr:colOff>406400</xdr:colOff>
      <xdr:row>5</xdr:row>
      <xdr:rowOff>2959100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CF203D22-97F4-F6DA-AED1-A1C937BF8F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6</xdr:col>
      <xdr:colOff>2295525</xdr:colOff>
      <xdr:row>0</xdr:row>
      <xdr:rowOff>104775</xdr:rowOff>
    </xdr:from>
    <xdr:to>
      <xdr:col>9</xdr:col>
      <xdr:colOff>6981</xdr:colOff>
      <xdr:row>0</xdr:row>
      <xdr:rowOff>653540</xdr:rowOff>
    </xdr:to>
    <xdr:pic>
      <xdr:nvPicPr>
        <xdr:cNvPr id="2" name="Picture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CB2BDF1-2D7B-4F31-8E87-3ECBB3F65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01425" y="104775"/>
          <a:ext cx="2769231" cy="5487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2044700</xdr:colOff>
      <xdr:row>3</xdr:row>
      <xdr:rowOff>431800</xdr:rowOff>
    </xdr:from>
    <xdr:to>
      <xdr:col>12</xdr:col>
      <xdr:colOff>711200</xdr:colOff>
      <xdr:row>5</xdr:row>
      <xdr:rowOff>3733800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52F5620-1CEE-6A4A-8147-989F90BDCF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501650</xdr:colOff>
      <xdr:row>4</xdr:row>
      <xdr:rowOff>88900</xdr:rowOff>
    </xdr:from>
    <xdr:to>
      <xdr:col>6</xdr:col>
      <xdr:colOff>2006600</xdr:colOff>
      <xdr:row>6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112196B-C2C6-E540-A245-C4B388F628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69850</xdr:colOff>
      <xdr:row>4</xdr:row>
      <xdr:rowOff>76200</xdr:rowOff>
    </xdr:from>
    <xdr:to>
      <xdr:col>4</xdr:col>
      <xdr:colOff>406400</xdr:colOff>
      <xdr:row>5</xdr:row>
      <xdr:rowOff>2959100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85AFF17-1ADA-C54E-AB97-30709FCF5C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60B5747-D2E5-4642-9007-CD175F363C69}" name="Table1" displayName="Table1" ref="F25:H37" totalsRowShown="0" headerRowBorderDxfId="55" tableBorderDxfId="54">
  <autoFilter ref="F25:H37" xr:uid="{C60B5747-D2E5-4642-9007-CD175F363C69}">
    <filterColumn colId="0" hiddenButton="1"/>
    <filterColumn colId="1" hiddenButton="1"/>
    <filterColumn colId="2" hiddenButton="1"/>
  </autoFilter>
  <tableColumns count="3">
    <tableColumn id="1" xr3:uid="{E2AF79E3-EEAB-0941-84A5-3CCD3883B125}" name="Fecha de vencimiento" dataDxfId="53"/>
    <tableColumn id="2" xr3:uid="{DBD219C6-4838-9143-8AB0-7EC037CC5470}" name="Recuento" dataDxfId="52">
      <calculatedColumnFormula>COUNTIF(D11:D22, "1/8/2024")</calculatedColumnFormula>
    </tableColumn>
    <tableColumn id="3" xr3:uid="{319CD0F4-CA9B-FC49-AAF4-85B675BEB592}" name="Estado" dataDxfId="51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D0B62E7-6C9D-0245-A789-4D33910DFCC8}" name="Table13" displayName="Table13" ref="F25:H37" totalsRowShown="0" headerRowBorderDxfId="50" tableBorderDxfId="49">
  <autoFilter ref="F25:H37" xr:uid="{C60B5747-D2E5-4642-9007-CD175F363C69}">
    <filterColumn colId="0" hiddenButton="1"/>
    <filterColumn colId="1" hiddenButton="1"/>
    <filterColumn colId="2" hiddenButton="1"/>
  </autoFilter>
  <tableColumns count="3">
    <tableColumn id="1" xr3:uid="{A0F21647-80CF-D34E-B043-AB773AD50010}" name="Fecha de vencimiento" dataDxfId="48"/>
    <tableColumn id="2" xr3:uid="{CDA170C3-2872-BC43-94F2-F16C8C01DCDB}" name="Recuento" dataDxfId="47">
      <calculatedColumnFormula>COUNTIF(D11:D22, "1/8/2024")</calculatedColumnFormula>
    </tableColumn>
    <tableColumn id="3" xr3:uid="{D9E083CA-6346-B745-A0FE-D21853C63EEF}" name="Estado" dataDxfId="46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039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V1015"/>
  <sheetViews>
    <sheetView showGridLines="0" tabSelected="1" zoomScaleNormal="100" workbookViewId="0">
      <pane ySplit="1" topLeftCell="A2" activePane="bottomLeft" state="frozen"/>
      <selection pane="bottomLeft"/>
    </sheetView>
  </sheetViews>
  <sheetFormatPr defaultColWidth="11" defaultRowHeight="13.5" x14ac:dyDescent="0.25"/>
  <cols>
    <col min="1" max="1" width="3.125" style="7" customWidth="1"/>
    <col min="2" max="2" width="39.125" style="7" customWidth="1"/>
    <col min="3" max="3" width="23.625" style="7" customWidth="1"/>
    <col min="4" max="4" width="14.375" style="7" customWidth="1"/>
    <col min="5" max="5" width="17.375" style="7" customWidth="1"/>
    <col min="6" max="6" width="21.875" style="7" customWidth="1"/>
    <col min="7" max="7" width="33" style="7" customWidth="1"/>
    <col min="8" max="8" width="16.375" style="7" customWidth="1"/>
    <col min="9" max="9" width="17" style="7" customWidth="1"/>
    <col min="10" max="10" width="3.375" style="7" customWidth="1"/>
    <col min="11" max="11" width="16.5" style="7" customWidth="1"/>
    <col min="12" max="12" width="11.625" style="7" customWidth="1"/>
    <col min="13" max="13" width="12.875" style="7" customWidth="1"/>
    <col min="14" max="14" width="3.375" style="7" customWidth="1"/>
    <col min="15" max="17" width="11" style="7"/>
    <col min="18" max="18" width="9" style="7" customWidth="1"/>
    <col min="19" max="16384" width="11" style="7"/>
  </cols>
  <sheetData>
    <row r="1" spans="1:258" ht="60" customHeight="1" x14ac:dyDescent="0.25">
      <c r="A1" s="1"/>
      <c r="B1" s="59" t="s">
        <v>38</v>
      </c>
      <c r="C1" s="59"/>
      <c r="D1" s="59"/>
      <c r="E1" s="59"/>
      <c r="F1" s="59"/>
      <c r="G1" s="59"/>
      <c r="H1" s="59"/>
      <c r="I1" s="59"/>
      <c r="J1" s="1"/>
      <c r="K1"/>
      <c r="L1" s="1"/>
      <c r="M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</row>
    <row r="2" spans="1:258" s="23" customFormat="1" ht="24.95" customHeight="1" x14ac:dyDescent="0.25">
      <c r="A2" s="18"/>
      <c r="B2" s="19" t="s">
        <v>0</v>
      </c>
      <c r="C2" s="20"/>
      <c r="D2" s="19"/>
      <c r="E2" s="19"/>
      <c r="F2" s="21" t="s">
        <v>33</v>
      </c>
      <c r="G2" s="22" t="s">
        <v>34</v>
      </c>
      <c r="H2" s="21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</row>
    <row r="3" spans="1:258" ht="35.1" customHeight="1" thickBot="1" x14ac:dyDescent="0.3">
      <c r="A3" s="1"/>
      <c r="B3" s="62"/>
      <c r="C3" s="63"/>
      <c r="D3" s="63"/>
      <c r="E3" s="64"/>
      <c r="F3" s="51"/>
      <c r="G3" s="54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258" ht="35.1" customHeight="1" x14ac:dyDescent="0.25">
      <c r="A4" s="1"/>
      <c r="B4" s="42"/>
      <c r="C4" s="38"/>
      <c r="D4" s="38"/>
      <c r="E4" s="38"/>
      <c r="F4" s="39"/>
      <c r="G4" s="40"/>
      <c r="H4" s="4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258" ht="41.1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</row>
    <row r="6" spans="1:258" ht="323.10000000000002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</row>
    <row r="7" spans="1:258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</row>
    <row r="8" spans="1:258" ht="35.1" customHeight="1" x14ac:dyDescent="0.25">
      <c r="A8" s="1"/>
      <c r="B8" s="65" t="s">
        <v>1</v>
      </c>
      <c r="C8" s="65"/>
      <c r="D8" s="65"/>
      <c r="E8" s="65"/>
      <c r="F8" s="65"/>
      <c r="G8" s="1"/>
      <c r="H8" s="1"/>
      <c r="I8" s="1"/>
      <c r="J8" s="1"/>
      <c r="K8" s="1"/>
      <c r="L8" s="1"/>
      <c r="M8" s="1"/>
      <c r="N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</row>
    <row r="9" spans="1:258" ht="24.95" customHeight="1" x14ac:dyDescent="0.25">
      <c r="A9" s="1"/>
      <c r="B9" s="24" t="s">
        <v>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</row>
    <row r="10" spans="1:258" s="11" customFormat="1" ht="35.1" customHeight="1" thickBot="1" x14ac:dyDescent="0.3">
      <c r="A10" s="10"/>
      <c r="B10" s="46" t="s">
        <v>3</v>
      </c>
      <c r="C10" s="46" t="s">
        <v>29</v>
      </c>
      <c r="D10" s="47" t="s">
        <v>31</v>
      </c>
      <c r="E10" s="46" t="s">
        <v>17</v>
      </c>
      <c r="F10" s="46" t="s">
        <v>24</v>
      </c>
      <c r="G10" s="46" t="s">
        <v>35</v>
      </c>
      <c r="H10" s="10"/>
      <c r="I10" s="46" t="s">
        <v>17</v>
      </c>
      <c r="J10" s="10"/>
      <c r="K10" s="46" t="s">
        <v>24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</row>
    <row r="11" spans="1:258" s="9" customFormat="1" ht="23.1" customHeight="1" x14ac:dyDescent="0.25">
      <c r="A11" s="8"/>
      <c r="B11" s="43" t="s">
        <v>4</v>
      </c>
      <c r="C11" s="44"/>
      <c r="D11" s="45">
        <v>45299</v>
      </c>
      <c r="E11" s="44" t="s">
        <v>20</v>
      </c>
      <c r="F11" s="44" t="s">
        <v>25</v>
      </c>
      <c r="G11" s="44"/>
      <c r="I11" s="48" t="s">
        <v>18</v>
      </c>
      <c r="J11" s="8"/>
      <c r="K11" s="49" t="s">
        <v>25</v>
      </c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</row>
    <row r="12" spans="1:258" s="9" customFormat="1" ht="23.1" customHeight="1" x14ac:dyDescent="0.25">
      <c r="A12" s="8"/>
      <c r="B12" s="3" t="s">
        <v>5</v>
      </c>
      <c r="C12" s="4"/>
      <c r="D12" s="29">
        <v>45302</v>
      </c>
      <c r="E12" s="3" t="s">
        <v>20</v>
      </c>
      <c r="F12" s="3" t="s">
        <v>26</v>
      </c>
      <c r="G12" s="2"/>
      <c r="I12" s="3" t="s">
        <v>19</v>
      </c>
      <c r="J12" s="8"/>
      <c r="K12" s="15" t="s">
        <v>26</v>
      </c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</row>
    <row r="13" spans="1:258" s="9" customFormat="1" ht="23.1" customHeight="1" x14ac:dyDescent="0.25">
      <c r="A13" s="8"/>
      <c r="B13" s="3" t="s">
        <v>6</v>
      </c>
      <c r="C13" s="4"/>
      <c r="D13" s="29">
        <v>45302</v>
      </c>
      <c r="E13" s="3" t="s">
        <v>20</v>
      </c>
      <c r="F13" s="3" t="s">
        <v>27</v>
      </c>
      <c r="G13" s="2"/>
      <c r="I13" s="3" t="s">
        <v>20</v>
      </c>
      <c r="J13" s="8"/>
      <c r="K13" s="16" t="s">
        <v>27</v>
      </c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</row>
    <row r="14" spans="1:258" s="9" customFormat="1" ht="23.1" customHeight="1" x14ac:dyDescent="0.25">
      <c r="A14" s="8"/>
      <c r="B14" s="3" t="s">
        <v>7</v>
      </c>
      <c r="C14" s="12"/>
      <c r="D14" s="29">
        <v>45306</v>
      </c>
      <c r="E14" s="3" t="s">
        <v>20</v>
      </c>
      <c r="F14" s="3" t="s">
        <v>27</v>
      </c>
      <c r="G14" s="2"/>
      <c r="I14" s="50" t="s">
        <v>21</v>
      </c>
      <c r="J14" s="8"/>
      <c r="K14" s="12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</row>
    <row r="15" spans="1:258" s="9" customFormat="1" ht="23.1" customHeight="1" x14ac:dyDescent="0.25">
      <c r="A15" s="8"/>
      <c r="B15" s="3" t="s">
        <v>8</v>
      </c>
      <c r="C15" s="4"/>
      <c r="D15" s="29">
        <v>45311</v>
      </c>
      <c r="E15" s="3" t="s">
        <v>20</v>
      </c>
      <c r="F15" s="3" t="s">
        <v>27</v>
      </c>
      <c r="G15" s="2"/>
      <c r="H15" s="8"/>
      <c r="I15" s="11"/>
      <c r="J15" s="8"/>
      <c r="K15" s="1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</row>
    <row r="16" spans="1:258" s="9" customFormat="1" ht="23.1" customHeight="1" x14ac:dyDescent="0.25">
      <c r="A16" s="8"/>
      <c r="B16" s="3" t="s">
        <v>9</v>
      </c>
      <c r="C16" s="4"/>
      <c r="D16" s="29">
        <v>45320</v>
      </c>
      <c r="E16" s="3" t="s">
        <v>21</v>
      </c>
      <c r="F16" s="3" t="s">
        <v>25</v>
      </c>
      <c r="G16" s="2"/>
      <c r="H16" s="8"/>
      <c r="I16" s="1"/>
      <c r="J16" s="8"/>
      <c r="K16" s="1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</row>
    <row r="17" spans="1:258" s="9" customFormat="1" ht="23.1" customHeight="1" x14ac:dyDescent="0.25">
      <c r="A17" s="8"/>
      <c r="B17" s="3" t="s">
        <v>10</v>
      </c>
      <c r="C17" s="13"/>
      <c r="D17" s="28">
        <v>45323</v>
      </c>
      <c r="E17" s="3" t="s">
        <v>19</v>
      </c>
      <c r="F17" s="3" t="s">
        <v>25</v>
      </c>
      <c r="G17" s="2"/>
      <c r="H17" s="8"/>
      <c r="I17" s="1"/>
      <c r="J17" s="8"/>
      <c r="K17" s="1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</row>
    <row r="18" spans="1:258" s="9" customFormat="1" ht="23.1" customHeight="1" x14ac:dyDescent="0.25">
      <c r="A18" s="8"/>
      <c r="B18" s="3" t="s">
        <v>11</v>
      </c>
      <c r="C18" s="13"/>
      <c r="D18" s="28">
        <v>45331</v>
      </c>
      <c r="E18" s="3" t="s">
        <v>19</v>
      </c>
      <c r="F18" s="3" t="s">
        <v>25</v>
      </c>
      <c r="G18" s="2"/>
      <c r="H18" s="8"/>
      <c r="I18" s="1"/>
      <c r="J18" s="8"/>
      <c r="K18" s="1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</row>
    <row r="19" spans="1:258" s="9" customFormat="1" ht="23.1" customHeight="1" x14ac:dyDescent="0.25">
      <c r="A19" s="8"/>
      <c r="B19" s="3" t="s">
        <v>12</v>
      </c>
      <c r="C19" s="13"/>
      <c r="D19" s="28">
        <v>45327</v>
      </c>
      <c r="E19" s="3" t="s">
        <v>19</v>
      </c>
      <c r="F19" s="3" t="s">
        <v>25</v>
      </c>
      <c r="G19" s="2"/>
      <c r="H19" s="8"/>
      <c r="I19" s="1"/>
      <c r="J19" s="8"/>
      <c r="K19" s="1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</row>
    <row r="20" spans="1:258" s="9" customFormat="1" ht="23.1" customHeight="1" x14ac:dyDescent="0.25">
      <c r="A20" s="8"/>
      <c r="B20" s="3" t="s">
        <v>13</v>
      </c>
      <c r="C20" s="13"/>
      <c r="D20" s="28">
        <v>45328</v>
      </c>
      <c r="E20" s="3" t="s">
        <v>21</v>
      </c>
      <c r="F20" s="3" t="s">
        <v>25</v>
      </c>
      <c r="G20" s="2"/>
      <c r="H20" s="8"/>
      <c r="I20" s="1"/>
      <c r="J20" s="8"/>
      <c r="K20" s="1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</row>
    <row r="21" spans="1:258" s="9" customFormat="1" ht="23.1" customHeight="1" x14ac:dyDescent="0.25">
      <c r="A21" s="8"/>
      <c r="B21" s="3" t="s">
        <v>14</v>
      </c>
      <c r="C21" s="13"/>
      <c r="D21" s="28">
        <v>45324</v>
      </c>
      <c r="E21" s="3" t="s">
        <v>18</v>
      </c>
      <c r="F21" s="3" t="s">
        <v>25</v>
      </c>
      <c r="G21" s="2"/>
      <c r="H21" s="8"/>
      <c r="I21" s="1"/>
      <c r="J21" s="8"/>
      <c r="K21" s="1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</row>
    <row r="22" spans="1:258" s="9" customFormat="1" ht="23.1" customHeight="1" x14ac:dyDescent="0.25">
      <c r="A22" s="8"/>
      <c r="B22" s="3" t="s">
        <v>15</v>
      </c>
      <c r="C22" s="13"/>
      <c r="D22" s="28">
        <v>45334</v>
      </c>
      <c r="E22" s="3" t="s">
        <v>18</v>
      </c>
      <c r="F22" s="3" t="s">
        <v>26</v>
      </c>
      <c r="G22" s="2"/>
      <c r="H22" s="8"/>
      <c r="I22" s="1"/>
      <c r="J22" s="8"/>
      <c r="K22" s="1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</row>
    <row r="23" spans="1:258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</row>
    <row r="24" spans="1:258" ht="24.95" customHeight="1" x14ac:dyDescent="0.25">
      <c r="A24" s="1"/>
      <c r="B24" s="60" t="s">
        <v>16</v>
      </c>
      <c r="C24" s="60"/>
      <c r="D24" s="60"/>
      <c r="E24" s="1"/>
      <c r="F24" s="66"/>
      <c r="G24" s="66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</row>
    <row r="25" spans="1:258" s="17" customFormat="1" ht="23.1" customHeight="1" x14ac:dyDescent="0.25">
      <c r="B25" s="52" t="s">
        <v>17</v>
      </c>
      <c r="C25" s="53" t="s">
        <v>30</v>
      </c>
      <c r="D25" s="53" t="s">
        <v>32</v>
      </c>
      <c r="F25" s="55" t="s">
        <v>31</v>
      </c>
      <c r="G25" s="56" t="s">
        <v>30</v>
      </c>
      <c r="H25" s="55" t="s">
        <v>17</v>
      </c>
    </row>
    <row r="26" spans="1:258" s="17" customFormat="1" ht="23.1" customHeight="1" x14ac:dyDescent="0.25">
      <c r="B26" s="25" t="s">
        <v>18</v>
      </c>
      <c r="C26" s="32">
        <f>COUNTIF(E11:E22, "Sin iniciar")</f>
        <v>2</v>
      </c>
      <c r="D26" s="33">
        <f>IFERROR(C26/C30,"")</f>
        <v>0.16666666666666666</v>
      </c>
      <c r="F26" s="45">
        <v>45299</v>
      </c>
      <c r="G26" s="43">
        <f t="shared" ref="G26" si="0">COUNTIF(D11:D22, "1/8/2024")</f>
        <v>1</v>
      </c>
      <c r="H26" s="44" t="s">
        <v>20</v>
      </c>
    </row>
    <row r="27" spans="1:258" s="17" customFormat="1" ht="23.1" customHeight="1" x14ac:dyDescent="0.25">
      <c r="B27" s="3" t="s">
        <v>19</v>
      </c>
      <c r="C27" s="32">
        <f>COUNTIF(E11:E22, "En curso")</f>
        <v>3</v>
      </c>
      <c r="D27" s="33">
        <f>IFERROR(C27/C30,"")</f>
        <v>0.25</v>
      </c>
      <c r="F27" s="29">
        <v>45302</v>
      </c>
      <c r="G27" s="43">
        <f>COUNTIF(D11:D22, "1/11/2024")</f>
        <v>2</v>
      </c>
      <c r="H27" s="3" t="s">
        <v>20</v>
      </c>
    </row>
    <row r="28" spans="1:258" s="17" customFormat="1" ht="23.1" customHeight="1" x14ac:dyDescent="0.25">
      <c r="B28" s="26" t="s">
        <v>20</v>
      </c>
      <c r="C28" s="32">
        <f>COUNTIF(E11:E22, "Completado")</f>
        <v>5</v>
      </c>
      <c r="D28" s="33">
        <f>IFERROR(C28/C30,"")</f>
        <v>0.41666666666666669</v>
      </c>
      <c r="F28" s="29">
        <v>45306</v>
      </c>
      <c r="G28" s="43">
        <f>COUNTIF(D11:D22, "1/15/2024")</f>
        <v>1</v>
      </c>
      <c r="H28" s="3" t="s">
        <v>20</v>
      </c>
    </row>
    <row r="29" spans="1:258" s="17" customFormat="1" ht="23.1" customHeight="1" x14ac:dyDescent="0.25">
      <c r="B29" s="27" t="s">
        <v>21</v>
      </c>
      <c r="C29" s="32">
        <f>COUNTIF(E11:E22, "Bloqueado")</f>
        <v>2</v>
      </c>
      <c r="D29" s="33">
        <f>IFERROR(C29/C30,"")</f>
        <v>0.16666666666666666</v>
      </c>
      <c r="F29" s="29">
        <v>45311</v>
      </c>
      <c r="G29" s="43">
        <f>COUNTIF(D11:D22, "1/20/2024")</f>
        <v>1</v>
      </c>
      <c r="H29" s="3" t="s">
        <v>20</v>
      </c>
    </row>
    <row r="30" spans="1:258" s="17" customFormat="1" ht="23.1" customHeight="1" x14ac:dyDescent="0.25">
      <c r="B30" s="30" t="s">
        <v>22</v>
      </c>
      <c r="C30" s="36">
        <f>SUM(C26:C29)</f>
        <v>12</v>
      </c>
      <c r="D30" s="37">
        <f>SUM(D26:D29)</f>
        <v>0.99999999999999989</v>
      </c>
      <c r="F30" s="29">
        <v>45320</v>
      </c>
      <c r="G30" s="43">
        <f>COUNTIF(D11:D22, "1/29/2024")</f>
        <v>1</v>
      </c>
      <c r="H30" s="3" t="s">
        <v>20</v>
      </c>
    </row>
    <row r="31" spans="1:258" s="17" customFormat="1" ht="23.1" customHeight="1" x14ac:dyDescent="0.25">
      <c r="F31" s="28">
        <v>45323</v>
      </c>
      <c r="G31" s="43">
        <f>COUNTIF(D11:D22, "2/01/2024")</f>
        <v>1</v>
      </c>
      <c r="H31" s="3" t="s">
        <v>21</v>
      </c>
    </row>
    <row r="32" spans="1:258" s="17" customFormat="1" ht="19.5" x14ac:dyDescent="0.25">
      <c r="B32" s="60" t="s">
        <v>23</v>
      </c>
      <c r="C32" s="60"/>
      <c r="D32" s="60"/>
      <c r="F32" s="28">
        <v>45331</v>
      </c>
      <c r="G32" s="43">
        <f>COUNTIF(D11:D22, "2/09/2024")</f>
        <v>1</v>
      </c>
      <c r="H32" s="3" t="s">
        <v>19</v>
      </c>
    </row>
    <row r="33" spans="1:258" ht="24.95" customHeight="1" x14ac:dyDescent="0.25">
      <c r="A33" s="1"/>
      <c r="B33" s="52" t="s">
        <v>24</v>
      </c>
      <c r="C33" s="53" t="s">
        <v>30</v>
      </c>
      <c r="D33" s="53" t="s">
        <v>32</v>
      </c>
      <c r="E33" s="1"/>
      <c r="F33" s="28">
        <v>45327</v>
      </c>
      <c r="G33" s="43">
        <f>COUNTIF(D11:D22, "2/05/2024")</f>
        <v>1</v>
      </c>
      <c r="H33" s="3" t="s">
        <v>19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</row>
    <row r="34" spans="1:258" s="17" customFormat="1" ht="23.1" customHeight="1" x14ac:dyDescent="0.25">
      <c r="B34" s="14" t="s">
        <v>25</v>
      </c>
      <c r="C34" s="32">
        <f>COUNTIF(F11:F22, "Alto")</f>
        <v>7</v>
      </c>
      <c r="D34" s="33">
        <f>IFERROR(C34/C38,"")</f>
        <v>0.58333333333333337</v>
      </c>
      <c r="F34" s="28">
        <v>45328</v>
      </c>
      <c r="G34" s="43">
        <f>COUNTIF(D11:D22, "2/06/2024")</f>
        <v>1</v>
      </c>
      <c r="H34" s="3" t="s">
        <v>19</v>
      </c>
    </row>
    <row r="35" spans="1:258" s="17" customFormat="1" ht="23.1" customHeight="1" x14ac:dyDescent="0.25">
      <c r="B35" s="15" t="s">
        <v>26</v>
      </c>
      <c r="C35" s="32">
        <f>COUNTIF(F11:F22, "Medio")</f>
        <v>2</v>
      </c>
      <c r="D35" s="33">
        <f>IFERROR(C35/C38,"")</f>
        <v>0.16666666666666666</v>
      </c>
      <c r="F35" s="28">
        <v>45324</v>
      </c>
      <c r="G35" s="43">
        <f>COUNTIF(D11:D22, "2/02/2024")</f>
        <v>1</v>
      </c>
      <c r="H35" s="3" t="s">
        <v>21</v>
      </c>
    </row>
    <row r="36" spans="1:258" s="17" customFormat="1" ht="23.1" customHeight="1" x14ac:dyDescent="0.25">
      <c r="B36" s="16" t="s">
        <v>27</v>
      </c>
      <c r="C36" s="32">
        <f>COUNTIF(F11:F22, "Baja")</f>
        <v>3</v>
      </c>
      <c r="D36" s="33">
        <f>IFERROR(C36/C38,"")</f>
        <v>0.25</v>
      </c>
      <c r="F36" s="57">
        <v>45334</v>
      </c>
      <c r="G36" s="43">
        <f>COUNTIF(D11:D22, "2/12/2024")</f>
        <v>1</v>
      </c>
      <c r="H36" s="3" t="s">
        <v>18</v>
      </c>
    </row>
    <row r="37" spans="1:258" s="17" customFormat="1" ht="23.1" customHeight="1" thickBot="1" x14ac:dyDescent="0.3">
      <c r="B37" s="31"/>
      <c r="C37" s="34">
        <f>COUNTIF(F11:F22, "...")</f>
        <v>0</v>
      </c>
      <c r="D37" s="35">
        <f>IFERROR(C37/C38,"")</f>
        <v>0</v>
      </c>
      <c r="F37" s="57"/>
      <c r="G37" s="43"/>
      <c r="H37" s="58"/>
    </row>
    <row r="38" spans="1:258" s="17" customFormat="1" ht="23.1" customHeight="1" x14ac:dyDescent="0.25">
      <c r="B38" s="30" t="s">
        <v>22</v>
      </c>
      <c r="C38" s="36">
        <f>SUM(C34:C37)</f>
        <v>12</v>
      </c>
      <c r="D38" s="37">
        <f>SUM(D34:D37)</f>
        <v>1</v>
      </c>
      <c r="F38" s="1"/>
      <c r="G38" s="1"/>
      <c r="H38" s="1"/>
    </row>
    <row r="39" spans="1:258" s="17" customFormat="1" ht="23.1" customHeight="1" x14ac:dyDescent="0.25">
      <c r="B39" s="1"/>
      <c r="C39" s="1"/>
      <c r="D39" s="1"/>
      <c r="F39" s="1"/>
      <c r="G39" s="1"/>
      <c r="H39" s="1"/>
    </row>
    <row r="40" spans="1:258" customFormat="1" ht="50.1" customHeight="1" x14ac:dyDescent="0.25">
      <c r="A40" s="7"/>
      <c r="B40" s="61" t="s">
        <v>28</v>
      </c>
      <c r="C40" s="61"/>
      <c r="D40" s="61"/>
      <c r="E40" s="61"/>
      <c r="F40" s="61"/>
      <c r="G40" s="61"/>
      <c r="H40" s="61"/>
      <c r="I40" s="61"/>
    </row>
    <row r="41" spans="1:258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</row>
    <row r="42" spans="1:258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</row>
    <row r="43" spans="1:258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</row>
    <row r="44" spans="1:258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</row>
    <row r="45" spans="1:258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</row>
    <row r="46" spans="1:258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</row>
    <row r="47" spans="1:258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</row>
    <row r="48" spans="1:258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</row>
    <row r="49" spans="1:258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</row>
    <row r="50" spans="1:258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</row>
    <row r="51" spans="1:258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</row>
    <row r="52" spans="1:258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</row>
    <row r="53" spans="1:258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</row>
    <row r="54" spans="1:258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</row>
    <row r="55" spans="1:258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</row>
    <row r="56" spans="1:258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</row>
    <row r="57" spans="1:258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</row>
    <row r="58" spans="1:258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</row>
    <row r="59" spans="1:258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</row>
    <row r="60" spans="1:258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</row>
    <row r="61" spans="1:258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</row>
    <row r="62" spans="1:258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</row>
    <row r="63" spans="1:258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</row>
    <row r="64" spans="1:258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</row>
    <row r="65" spans="1:258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</row>
    <row r="66" spans="1:258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</row>
    <row r="67" spans="1:258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</row>
    <row r="68" spans="1:258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</row>
    <row r="69" spans="1:258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</row>
    <row r="70" spans="1:258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</row>
    <row r="71" spans="1:258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</row>
    <row r="72" spans="1:258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</row>
    <row r="73" spans="1:258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</row>
    <row r="74" spans="1:258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</row>
    <row r="75" spans="1:258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</row>
    <row r="76" spans="1:258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</row>
    <row r="77" spans="1:258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</row>
    <row r="78" spans="1:258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</row>
    <row r="79" spans="1:258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</row>
    <row r="80" spans="1:258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</row>
    <row r="81" spans="1:258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</row>
    <row r="82" spans="1:258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</row>
    <row r="83" spans="1:258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</row>
    <row r="84" spans="1:258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</row>
    <row r="85" spans="1:258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</row>
    <row r="86" spans="1:258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</row>
    <row r="87" spans="1:258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</row>
    <row r="88" spans="1:258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</row>
    <row r="89" spans="1:258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</row>
    <row r="90" spans="1:258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</row>
    <row r="91" spans="1:258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</row>
    <row r="92" spans="1:258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</row>
    <row r="93" spans="1:258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</row>
    <row r="94" spans="1:258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</row>
    <row r="95" spans="1:258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</row>
    <row r="96" spans="1:258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</row>
    <row r="97" spans="1:258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</row>
    <row r="98" spans="1:258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</row>
    <row r="99" spans="1:258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</row>
    <row r="100" spans="1:258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</row>
    <row r="101" spans="1:258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</row>
    <row r="102" spans="1:258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</row>
    <row r="103" spans="1:258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</row>
    <row r="104" spans="1:258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</row>
    <row r="105" spans="1:258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</row>
    <row r="106" spans="1:258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</row>
    <row r="107" spans="1:258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</row>
    <row r="108" spans="1:258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</row>
    <row r="109" spans="1:258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</row>
    <row r="110" spans="1:258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</row>
    <row r="111" spans="1:258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</row>
    <row r="112" spans="1:258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</row>
    <row r="113" spans="1:258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</row>
    <row r="114" spans="1:258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</row>
    <row r="115" spans="1:258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</row>
    <row r="116" spans="1:258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</row>
    <row r="117" spans="1:258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</row>
    <row r="118" spans="1:258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</row>
    <row r="119" spans="1:258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</row>
    <row r="120" spans="1:258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</row>
    <row r="121" spans="1:258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</row>
    <row r="122" spans="1:258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</row>
    <row r="123" spans="1:258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</row>
    <row r="124" spans="1:258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</row>
    <row r="125" spans="1:258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</row>
    <row r="126" spans="1:258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</row>
    <row r="127" spans="1:258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</row>
    <row r="128" spans="1:258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</row>
    <row r="129" spans="1:258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</row>
    <row r="130" spans="1:258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</row>
    <row r="131" spans="1:258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</row>
    <row r="132" spans="1:258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</row>
    <row r="133" spans="1:258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</row>
    <row r="134" spans="1:258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</row>
    <row r="135" spans="1:258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</row>
    <row r="136" spans="1:258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</row>
    <row r="137" spans="1:258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</row>
    <row r="138" spans="1:258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</row>
    <row r="139" spans="1:258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</row>
    <row r="140" spans="1:258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</row>
    <row r="141" spans="1:258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</row>
    <row r="142" spans="1:258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</row>
    <row r="143" spans="1:258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</row>
    <row r="144" spans="1:258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</row>
    <row r="145" spans="1:258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</row>
    <row r="146" spans="1:258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</row>
    <row r="147" spans="1:258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</row>
    <row r="148" spans="1:258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</row>
    <row r="149" spans="1:258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</row>
    <row r="150" spans="1:258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</row>
    <row r="151" spans="1:258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</row>
    <row r="152" spans="1:258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</row>
    <row r="153" spans="1:258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</row>
    <row r="154" spans="1:258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</row>
    <row r="155" spans="1:258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</row>
    <row r="156" spans="1:258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</row>
    <row r="157" spans="1:258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</row>
    <row r="158" spans="1:258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</row>
    <row r="159" spans="1:258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</row>
    <row r="160" spans="1:258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</row>
    <row r="161" spans="1:258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</row>
    <row r="162" spans="1:258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</row>
    <row r="163" spans="1:258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</row>
    <row r="164" spans="1:258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</row>
    <row r="165" spans="1:258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</row>
    <row r="166" spans="1:258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</row>
    <row r="167" spans="1:258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</row>
    <row r="168" spans="1:258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</row>
    <row r="169" spans="1:258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</row>
    <row r="170" spans="1:258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</row>
    <row r="171" spans="1:258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</row>
    <row r="172" spans="1:258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</row>
    <row r="173" spans="1:258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</row>
    <row r="174" spans="1:258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</row>
    <row r="175" spans="1:258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</row>
    <row r="176" spans="1:258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</row>
    <row r="177" spans="1:258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</row>
    <row r="178" spans="1:258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</row>
    <row r="179" spans="1:258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</row>
    <row r="180" spans="1:258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</row>
    <row r="181" spans="1:258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</row>
    <row r="182" spans="1:258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</row>
    <row r="183" spans="1:258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</row>
    <row r="184" spans="1:258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</row>
    <row r="185" spans="1:258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</row>
    <row r="186" spans="1:258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</row>
    <row r="187" spans="1:258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</row>
    <row r="188" spans="1:258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</row>
    <row r="189" spans="1:258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</row>
    <row r="190" spans="1:258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</row>
    <row r="191" spans="1:258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</row>
    <row r="192" spans="1:258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</row>
    <row r="193" spans="1:258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</row>
    <row r="194" spans="1:258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</row>
    <row r="195" spans="1:258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</row>
    <row r="196" spans="1:258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</row>
    <row r="197" spans="1:258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</row>
    <row r="198" spans="1:258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</row>
    <row r="199" spans="1:258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</row>
    <row r="200" spans="1:258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</row>
    <row r="201" spans="1:258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</row>
    <row r="202" spans="1:258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</row>
    <row r="203" spans="1:258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</row>
    <row r="204" spans="1:258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</row>
    <row r="205" spans="1:258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</row>
    <row r="206" spans="1:258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</row>
    <row r="207" spans="1:258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</row>
    <row r="208" spans="1:258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</row>
    <row r="209" spans="1:258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</row>
    <row r="210" spans="1:258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</row>
    <row r="211" spans="1:258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</row>
    <row r="212" spans="1:258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</row>
    <row r="213" spans="1:258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</row>
    <row r="214" spans="1:258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</row>
    <row r="215" spans="1:258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</row>
    <row r="216" spans="1:258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</row>
    <row r="217" spans="1:258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</row>
    <row r="218" spans="1:258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</row>
    <row r="219" spans="1:258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</row>
    <row r="220" spans="1:258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</row>
    <row r="221" spans="1:258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</row>
    <row r="222" spans="1:258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</row>
    <row r="223" spans="1:258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</row>
    <row r="224" spans="1:258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</row>
    <row r="225" spans="1:258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</row>
    <row r="226" spans="1:258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</row>
    <row r="227" spans="1:258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</row>
    <row r="228" spans="1:258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</row>
    <row r="229" spans="1:258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</row>
    <row r="230" spans="1:258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</row>
    <row r="231" spans="1:258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</row>
    <row r="232" spans="1:258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</row>
    <row r="233" spans="1:258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</row>
    <row r="234" spans="1:258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</row>
    <row r="235" spans="1:258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</row>
    <row r="236" spans="1:258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</row>
    <row r="237" spans="1:258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</row>
    <row r="238" spans="1:258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</row>
    <row r="239" spans="1:258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</row>
    <row r="240" spans="1:258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</row>
    <row r="241" spans="1:258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</row>
    <row r="242" spans="1:258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</row>
    <row r="243" spans="1:258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</row>
    <row r="244" spans="1:258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</row>
    <row r="245" spans="1:258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</row>
    <row r="246" spans="1:258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</row>
    <row r="247" spans="1:258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</row>
    <row r="248" spans="1:258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</row>
    <row r="249" spans="1:258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</row>
    <row r="250" spans="1:258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</row>
    <row r="251" spans="1:258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</row>
    <row r="252" spans="1:258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</row>
    <row r="253" spans="1:258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</row>
    <row r="254" spans="1:258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</row>
    <row r="255" spans="1:258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</row>
    <row r="256" spans="1:258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</row>
    <row r="257" spans="1:258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</row>
    <row r="258" spans="1:258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</row>
    <row r="259" spans="1:258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</row>
    <row r="260" spans="1:258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</row>
    <row r="261" spans="1:258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</row>
    <row r="262" spans="1:258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</row>
    <row r="263" spans="1:258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</row>
    <row r="264" spans="1:258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</row>
    <row r="265" spans="1:258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</row>
    <row r="266" spans="1:258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</row>
    <row r="267" spans="1:258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</row>
    <row r="268" spans="1:258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</row>
    <row r="269" spans="1:258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</row>
    <row r="270" spans="1:258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</row>
    <row r="271" spans="1:258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</row>
    <row r="272" spans="1:258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</row>
    <row r="273" spans="1:258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</row>
    <row r="274" spans="1:258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</row>
    <row r="275" spans="1:258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</row>
    <row r="276" spans="1:258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</row>
    <row r="277" spans="1:258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</row>
    <row r="278" spans="1:258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</row>
    <row r="279" spans="1:258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</row>
    <row r="280" spans="1:258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</row>
    <row r="281" spans="1:258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</row>
    <row r="282" spans="1:258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</row>
    <row r="283" spans="1:258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</row>
    <row r="284" spans="1:258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</row>
    <row r="285" spans="1:258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</row>
    <row r="286" spans="1:258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</row>
    <row r="287" spans="1:258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</row>
    <row r="288" spans="1:258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</row>
    <row r="289" spans="1:258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</row>
    <row r="290" spans="1:258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</row>
    <row r="291" spans="1:258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</row>
    <row r="292" spans="1:258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</row>
    <row r="293" spans="1:258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</row>
    <row r="294" spans="1:258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</row>
    <row r="295" spans="1:258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</row>
    <row r="296" spans="1:258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</row>
    <row r="297" spans="1:258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</row>
    <row r="298" spans="1:258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</row>
    <row r="299" spans="1:258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</row>
    <row r="300" spans="1:258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</row>
    <row r="301" spans="1:258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</row>
    <row r="302" spans="1:258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</row>
    <row r="303" spans="1:258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</row>
    <row r="304" spans="1:258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</row>
    <row r="305" spans="1:258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</row>
    <row r="306" spans="1:258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</row>
    <row r="307" spans="1:258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</row>
    <row r="308" spans="1:258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</row>
    <row r="309" spans="1:258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</row>
    <row r="310" spans="1:258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</row>
    <row r="311" spans="1:258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</row>
    <row r="312" spans="1:258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</row>
    <row r="313" spans="1:258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</row>
    <row r="314" spans="1:258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</row>
    <row r="315" spans="1:258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</row>
    <row r="316" spans="1:258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</row>
    <row r="317" spans="1:258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</row>
    <row r="318" spans="1:258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</row>
    <row r="319" spans="1:258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</row>
    <row r="320" spans="1:258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</row>
    <row r="321" spans="1:282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</row>
    <row r="322" spans="1:282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</row>
    <row r="323" spans="1:282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</row>
    <row r="324" spans="1:282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</row>
    <row r="325" spans="1:282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</row>
    <row r="326" spans="1:282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  <c r="IZ326" s="1"/>
      <c r="JA326" s="1"/>
      <c r="JB326" s="1"/>
      <c r="JC326" s="1"/>
      <c r="JD326" s="1"/>
      <c r="JE326" s="1"/>
      <c r="JF326" s="1"/>
      <c r="JG326" s="1"/>
      <c r="JH326" s="1"/>
      <c r="JI326" s="1"/>
      <c r="JJ326" s="1"/>
      <c r="JK326" s="1"/>
      <c r="JL326" s="1"/>
      <c r="JM326" s="1"/>
      <c r="JN326" s="1"/>
      <c r="JO326" s="1"/>
      <c r="JP326" s="1"/>
      <c r="JQ326" s="1"/>
      <c r="JR326" s="1"/>
      <c r="JS326" s="1"/>
      <c r="JT326" s="1"/>
      <c r="JU326" s="1"/>
      <c r="JV326" s="1"/>
    </row>
    <row r="327" spans="1:282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  <c r="JA327" s="1"/>
      <c r="JB327" s="1"/>
      <c r="JC327" s="1"/>
      <c r="JD327" s="1"/>
      <c r="JE327" s="1"/>
      <c r="JF327" s="1"/>
      <c r="JG327" s="1"/>
      <c r="JH327" s="1"/>
      <c r="JI327" s="1"/>
      <c r="JJ327" s="1"/>
      <c r="JK327" s="1"/>
      <c r="JL327" s="1"/>
      <c r="JM327" s="1"/>
      <c r="JN327" s="1"/>
      <c r="JO327" s="1"/>
      <c r="JP327" s="1"/>
      <c r="JQ327" s="1"/>
      <c r="JR327" s="1"/>
      <c r="JS327" s="1"/>
      <c r="JT327" s="1"/>
      <c r="JU327" s="1"/>
      <c r="JV327" s="1"/>
    </row>
    <row r="328" spans="1:282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  <c r="JA328" s="1"/>
      <c r="JB328" s="1"/>
      <c r="JC328" s="1"/>
      <c r="JD328" s="1"/>
      <c r="JE328" s="1"/>
      <c r="JF328" s="1"/>
      <c r="JG328" s="1"/>
      <c r="JH328" s="1"/>
      <c r="JI328" s="1"/>
      <c r="JJ328" s="1"/>
      <c r="JK328" s="1"/>
      <c r="JL328" s="1"/>
      <c r="JM328" s="1"/>
      <c r="JN328" s="1"/>
      <c r="JO328" s="1"/>
      <c r="JP328" s="1"/>
      <c r="JQ328" s="1"/>
      <c r="JR328" s="1"/>
      <c r="JS328" s="1"/>
      <c r="JT328" s="1"/>
      <c r="JU328" s="1"/>
      <c r="JV328" s="1"/>
    </row>
    <row r="329" spans="1:282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  <c r="JA329" s="1"/>
      <c r="JB329" s="1"/>
      <c r="JC329" s="1"/>
      <c r="JD329" s="1"/>
      <c r="JE329" s="1"/>
      <c r="JF329" s="1"/>
      <c r="JG329" s="1"/>
      <c r="JH329" s="1"/>
      <c r="JI329" s="1"/>
      <c r="JJ329" s="1"/>
      <c r="JK329" s="1"/>
      <c r="JL329" s="1"/>
      <c r="JM329" s="1"/>
      <c r="JN329" s="1"/>
      <c r="JO329" s="1"/>
      <c r="JP329" s="1"/>
      <c r="JQ329" s="1"/>
      <c r="JR329" s="1"/>
      <c r="JS329" s="1"/>
      <c r="JT329" s="1"/>
      <c r="JU329" s="1"/>
      <c r="JV329" s="1"/>
    </row>
    <row r="330" spans="1:282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  <c r="JA330" s="1"/>
      <c r="JB330" s="1"/>
      <c r="JC330" s="1"/>
      <c r="JD330" s="1"/>
      <c r="JE330" s="1"/>
      <c r="JF330" s="1"/>
      <c r="JG330" s="1"/>
      <c r="JH330" s="1"/>
      <c r="JI330" s="1"/>
      <c r="JJ330" s="1"/>
      <c r="JK330" s="1"/>
      <c r="JL330" s="1"/>
      <c r="JM330" s="1"/>
      <c r="JN330" s="1"/>
      <c r="JO330" s="1"/>
      <c r="JP330" s="1"/>
      <c r="JQ330" s="1"/>
      <c r="JR330" s="1"/>
      <c r="JS330" s="1"/>
      <c r="JT330" s="1"/>
      <c r="JU330" s="1"/>
      <c r="JV330" s="1"/>
    </row>
    <row r="331" spans="1:282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  <c r="JA331" s="1"/>
      <c r="JB331" s="1"/>
      <c r="JC331" s="1"/>
      <c r="JD331" s="1"/>
      <c r="JE331" s="1"/>
      <c r="JF331" s="1"/>
      <c r="JG331" s="1"/>
      <c r="JH331" s="1"/>
      <c r="JI331" s="1"/>
      <c r="JJ331" s="1"/>
      <c r="JK331" s="1"/>
      <c r="JL331" s="1"/>
      <c r="JM331" s="1"/>
      <c r="JN331" s="1"/>
      <c r="JO331" s="1"/>
      <c r="JP331" s="1"/>
      <c r="JQ331" s="1"/>
      <c r="JR331" s="1"/>
      <c r="JS331" s="1"/>
      <c r="JT331" s="1"/>
      <c r="JU331" s="1"/>
      <c r="JV331" s="1"/>
    </row>
    <row r="332" spans="1:282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  <c r="JA332" s="1"/>
      <c r="JB332" s="1"/>
      <c r="JC332" s="1"/>
      <c r="JD332" s="1"/>
      <c r="JE332" s="1"/>
      <c r="JF332" s="1"/>
      <c r="JG332" s="1"/>
      <c r="JH332" s="1"/>
      <c r="JI332" s="1"/>
      <c r="JJ332" s="1"/>
      <c r="JK332" s="1"/>
      <c r="JL332" s="1"/>
      <c r="JM332" s="1"/>
      <c r="JN332" s="1"/>
      <c r="JO332" s="1"/>
      <c r="JP332" s="1"/>
      <c r="JQ332" s="1"/>
      <c r="JR332" s="1"/>
      <c r="JS332" s="1"/>
      <c r="JT332" s="1"/>
      <c r="JU332" s="1"/>
      <c r="JV332" s="1"/>
    </row>
    <row r="333" spans="1:282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  <c r="JA333" s="1"/>
      <c r="JB333" s="1"/>
      <c r="JC333" s="1"/>
      <c r="JD333" s="1"/>
      <c r="JE333" s="1"/>
      <c r="JF333" s="1"/>
      <c r="JG333" s="1"/>
      <c r="JH333" s="1"/>
      <c r="JI333" s="1"/>
      <c r="JJ333" s="1"/>
      <c r="JK333" s="1"/>
      <c r="JL333" s="1"/>
      <c r="JM333" s="1"/>
      <c r="JN333" s="1"/>
      <c r="JO333" s="1"/>
      <c r="JP333" s="1"/>
      <c r="JQ333" s="1"/>
      <c r="JR333" s="1"/>
      <c r="JS333" s="1"/>
      <c r="JT333" s="1"/>
      <c r="JU333" s="1"/>
      <c r="JV333" s="1"/>
    </row>
    <row r="334" spans="1:282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  <c r="JB334" s="1"/>
      <c r="JC334" s="1"/>
      <c r="JD334" s="1"/>
      <c r="JE334" s="1"/>
      <c r="JF334" s="1"/>
      <c r="JG334" s="1"/>
      <c r="JH334" s="1"/>
      <c r="JI334" s="1"/>
      <c r="JJ334" s="1"/>
      <c r="JK334" s="1"/>
      <c r="JL334" s="1"/>
      <c r="JM334" s="1"/>
      <c r="JN334" s="1"/>
      <c r="JO334" s="1"/>
      <c r="JP334" s="1"/>
      <c r="JQ334" s="1"/>
      <c r="JR334" s="1"/>
      <c r="JS334" s="1"/>
      <c r="JT334" s="1"/>
      <c r="JU334" s="1"/>
      <c r="JV334" s="1"/>
    </row>
    <row r="335" spans="1:282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  <c r="JB335" s="1"/>
      <c r="JC335" s="1"/>
      <c r="JD335" s="1"/>
      <c r="JE335" s="1"/>
      <c r="JF335" s="1"/>
      <c r="JG335" s="1"/>
      <c r="JH335" s="1"/>
      <c r="JI335" s="1"/>
      <c r="JJ335" s="1"/>
      <c r="JK335" s="1"/>
      <c r="JL335" s="1"/>
      <c r="JM335" s="1"/>
      <c r="JN335" s="1"/>
      <c r="JO335" s="1"/>
      <c r="JP335" s="1"/>
      <c r="JQ335" s="1"/>
      <c r="JR335" s="1"/>
      <c r="JS335" s="1"/>
      <c r="JT335" s="1"/>
      <c r="JU335" s="1"/>
      <c r="JV335" s="1"/>
    </row>
    <row r="336" spans="1:282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  <c r="JB336" s="1"/>
      <c r="JC336" s="1"/>
      <c r="JD336" s="1"/>
      <c r="JE336" s="1"/>
      <c r="JF336" s="1"/>
      <c r="JG336" s="1"/>
      <c r="JH336" s="1"/>
      <c r="JI336" s="1"/>
      <c r="JJ336" s="1"/>
      <c r="JK336" s="1"/>
      <c r="JL336" s="1"/>
      <c r="JM336" s="1"/>
      <c r="JN336" s="1"/>
      <c r="JO336" s="1"/>
      <c r="JP336" s="1"/>
      <c r="JQ336" s="1"/>
      <c r="JR336" s="1"/>
      <c r="JS336" s="1"/>
      <c r="JT336" s="1"/>
      <c r="JU336" s="1"/>
      <c r="JV336" s="1"/>
    </row>
    <row r="337" spans="1:282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  <c r="JB337" s="1"/>
      <c r="JC337" s="1"/>
      <c r="JD337" s="1"/>
      <c r="JE337" s="1"/>
      <c r="JF337" s="1"/>
      <c r="JG337" s="1"/>
      <c r="JH337" s="1"/>
      <c r="JI337" s="1"/>
      <c r="JJ337" s="1"/>
      <c r="JK337" s="1"/>
      <c r="JL337" s="1"/>
      <c r="JM337" s="1"/>
      <c r="JN337" s="1"/>
      <c r="JO337" s="1"/>
      <c r="JP337" s="1"/>
      <c r="JQ337" s="1"/>
      <c r="JR337" s="1"/>
      <c r="JS337" s="1"/>
      <c r="JT337" s="1"/>
      <c r="JU337" s="1"/>
      <c r="JV337" s="1"/>
    </row>
    <row r="338" spans="1:282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  <c r="JC338" s="1"/>
      <c r="JD338" s="1"/>
      <c r="JE338" s="1"/>
      <c r="JF338" s="1"/>
      <c r="JG338" s="1"/>
      <c r="JH338" s="1"/>
      <c r="JI338" s="1"/>
      <c r="JJ338" s="1"/>
      <c r="JK338" s="1"/>
      <c r="JL338" s="1"/>
      <c r="JM338" s="1"/>
      <c r="JN338" s="1"/>
      <c r="JO338" s="1"/>
      <c r="JP338" s="1"/>
      <c r="JQ338" s="1"/>
      <c r="JR338" s="1"/>
      <c r="JS338" s="1"/>
      <c r="JT338" s="1"/>
      <c r="JU338" s="1"/>
      <c r="JV338" s="1"/>
    </row>
    <row r="339" spans="1:282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  <c r="JC339" s="1"/>
      <c r="JD339" s="1"/>
      <c r="JE339" s="1"/>
      <c r="JF339" s="1"/>
      <c r="JG339" s="1"/>
      <c r="JH339" s="1"/>
      <c r="JI339" s="1"/>
      <c r="JJ339" s="1"/>
      <c r="JK339" s="1"/>
      <c r="JL339" s="1"/>
      <c r="JM339" s="1"/>
      <c r="JN339" s="1"/>
      <c r="JO339" s="1"/>
      <c r="JP339" s="1"/>
      <c r="JQ339" s="1"/>
      <c r="JR339" s="1"/>
      <c r="JS339" s="1"/>
      <c r="JT339" s="1"/>
      <c r="JU339" s="1"/>
      <c r="JV339" s="1"/>
    </row>
    <row r="340" spans="1:282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  <c r="JC340" s="1"/>
      <c r="JD340" s="1"/>
      <c r="JE340" s="1"/>
      <c r="JF340" s="1"/>
      <c r="JG340" s="1"/>
      <c r="JH340" s="1"/>
      <c r="JI340" s="1"/>
      <c r="JJ340" s="1"/>
      <c r="JK340" s="1"/>
      <c r="JL340" s="1"/>
      <c r="JM340" s="1"/>
      <c r="JN340" s="1"/>
      <c r="JO340" s="1"/>
      <c r="JP340" s="1"/>
      <c r="JQ340" s="1"/>
      <c r="JR340" s="1"/>
      <c r="JS340" s="1"/>
      <c r="JT340" s="1"/>
      <c r="JU340" s="1"/>
      <c r="JV340" s="1"/>
    </row>
    <row r="341" spans="1:282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  <c r="JC341" s="1"/>
      <c r="JD341" s="1"/>
      <c r="JE341" s="1"/>
      <c r="JF341" s="1"/>
      <c r="JG341" s="1"/>
      <c r="JH341" s="1"/>
      <c r="JI341" s="1"/>
      <c r="JJ341" s="1"/>
      <c r="JK341" s="1"/>
      <c r="JL341" s="1"/>
      <c r="JM341" s="1"/>
      <c r="JN341" s="1"/>
      <c r="JO341" s="1"/>
      <c r="JP341" s="1"/>
      <c r="JQ341" s="1"/>
      <c r="JR341" s="1"/>
      <c r="JS341" s="1"/>
      <c r="JT341" s="1"/>
      <c r="JU341" s="1"/>
      <c r="JV341" s="1"/>
    </row>
    <row r="342" spans="1:282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  <c r="JC342" s="1"/>
      <c r="JD342" s="1"/>
      <c r="JE342" s="1"/>
      <c r="JF342" s="1"/>
      <c r="JG342" s="1"/>
      <c r="JH342" s="1"/>
      <c r="JI342" s="1"/>
      <c r="JJ342" s="1"/>
      <c r="JK342" s="1"/>
      <c r="JL342" s="1"/>
      <c r="JM342" s="1"/>
      <c r="JN342" s="1"/>
      <c r="JO342" s="1"/>
      <c r="JP342" s="1"/>
      <c r="JQ342" s="1"/>
      <c r="JR342" s="1"/>
      <c r="JS342" s="1"/>
      <c r="JT342" s="1"/>
      <c r="JU342" s="1"/>
      <c r="JV342" s="1"/>
    </row>
    <row r="343" spans="1:282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  <c r="JC343" s="1"/>
      <c r="JD343" s="1"/>
      <c r="JE343" s="1"/>
      <c r="JF343" s="1"/>
      <c r="JG343" s="1"/>
      <c r="JH343" s="1"/>
      <c r="JI343" s="1"/>
      <c r="JJ343" s="1"/>
      <c r="JK343" s="1"/>
      <c r="JL343" s="1"/>
      <c r="JM343" s="1"/>
      <c r="JN343" s="1"/>
      <c r="JO343" s="1"/>
      <c r="JP343" s="1"/>
      <c r="JQ343" s="1"/>
      <c r="JR343" s="1"/>
      <c r="JS343" s="1"/>
      <c r="JT343" s="1"/>
      <c r="JU343" s="1"/>
      <c r="JV343" s="1"/>
    </row>
    <row r="344" spans="1:282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  <c r="JC344" s="1"/>
      <c r="JD344" s="1"/>
      <c r="JE344" s="1"/>
      <c r="JF344" s="1"/>
      <c r="JG344" s="1"/>
      <c r="JH344" s="1"/>
      <c r="JI344" s="1"/>
      <c r="JJ344" s="1"/>
      <c r="JK344" s="1"/>
      <c r="JL344" s="1"/>
      <c r="JM344" s="1"/>
      <c r="JN344" s="1"/>
      <c r="JO344" s="1"/>
      <c r="JP344" s="1"/>
      <c r="JQ344" s="1"/>
      <c r="JR344" s="1"/>
      <c r="JS344" s="1"/>
      <c r="JT344" s="1"/>
      <c r="JU344" s="1"/>
      <c r="JV344" s="1"/>
    </row>
    <row r="345" spans="1:282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  <c r="JC345" s="1"/>
      <c r="JD345" s="1"/>
      <c r="JE345" s="1"/>
      <c r="JF345" s="1"/>
      <c r="JG345" s="1"/>
      <c r="JH345" s="1"/>
      <c r="JI345" s="1"/>
      <c r="JJ345" s="1"/>
      <c r="JK345" s="1"/>
      <c r="JL345" s="1"/>
      <c r="JM345" s="1"/>
      <c r="JN345" s="1"/>
      <c r="JO345" s="1"/>
      <c r="JP345" s="1"/>
      <c r="JQ345" s="1"/>
      <c r="JR345" s="1"/>
      <c r="JS345" s="1"/>
      <c r="JT345" s="1"/>
      <c r="JU345" s="1"/>
      <c r="JV345" s="1"/>
    </row>
    <row r="346" spans="1:282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  <c r="JC346" s="1"/>
      <c r="JD346" s="1"/>
      <c r="JE346" s="1"/>
      <c r="JF346" s="1"/>
      <c r="JG346" s="1"/>
      <c r="JH346" s="1"/>
      <c r="JI346" s="1"/>
      <c r="JJ346" s="1"/>
      <c r="JK346" s="1"/>
      <c r="JL346" s="1"/>
      <c r="JM346" s="1"/>
      <c r="JN346" s="1"/>
      <c r="JO346" s="1"/>
      <c r="JP346" s="1"/>
      <c r="JQ346" s="1"/>
      <c r="JR346" s="1"/>
      <c r="JS346" s="1"/>
      <c r="JT346" s="1"/>
      <c r="JU346" s="1"/>
      <c r="JV346" s="1"/>
    </row>
    <row r="347" spans="1:282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  <c r="JC347" s="1"/>
      <c r="JD347" s="1"/>
      <c r="JE347" s="1"/>
      <c r="JF347" s="1"/>
      <c r="JG347" s="1"/>
      <c r="JH347" s="1"/>
      <c r="JI347" s="1"/>
      <c r="JJ347" s="1"/>
      <c r="JK347" s="1"/>
      <c r="JL347" s="1"/>
      <c r="JM347" s="1"/>
      <c r="JN347" s="1"/>
      <c r="JO347" s="1"/>
      <c r="JP347" s="1"/>
      <c r="JQ347" s="1"/>
      <c r="JR347" s="1"/>
      <c r="JS347" s="1"/>
      <c r="JT347" s="1"/>
      <c r="JU347" s="1"/>
      <c r="JV347" s="1"/>
    </row>
    <row r="348" spans="1:282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  <c r="JC348" s="1"/>
      <c r="JD348" s="1"/>
      <c r="JE348" s="1"/>
      <c r="JF348" s="1"/>
      <c r="JG348" s="1"/>
      <c r="JH348" s="1"/>
      <c r="JI348" s="1"/>
      <c r="JJ348" s="1"/>
      <c r="JK348" s="1"/>
      <c r="JL348" s="1"/>
      <c r="JM348" s="1"/>
      <c r="JN348" s="1"/>
      <c r="JO348" s="1"/>
      <c r="JP348" s="1"/>
      <c r="JQ348" s="1"/>
      <c r="JR348" s="1"/>
      <c r="JS348" s="1"/>
      <c r="JT348" s="1"/>
      <c r="JU348" s="1"/>
      <c r="JV348" s="1"/>
    </row>
    <row r="349" spans="1:282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  <c r="JC349" s="1"/>
      <c r="JD349" s="1"/>
      <c r="JE349" s="1"/>
      <c r="JF349" s="1"/>
      <c r="JG349" s="1"/>
      <c r="JH349" s="1"/>
      <c r="JI349" s="1"/>
      <c r="JJ349" s="1"/>
      <c r="JK349" s="1"/>
      <c r="JL349" s="1"/>
      <c r="JM349" s="1"/>
      <c r="JN349" s="1"/>
      <c r="JO349" s="1"/>
      <c r="JP349" s="1"/>
      <c r="JQ349" s="1"/>
      <c r="JR349" s="1"/>
      <c r="JS349" s="1"/>
      <c r="JT349" s="1"/>
      <c r="JU349" s="1"/>
      <c r="JV349" s="1"/>
    </row>
    <row r="350" spans="1:282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  <c r="JC350" s="1"/>
      <c r="JD350" s="1"/>
      <c r="JE350" s="1"/>
      <c r="JF350" s="1"/>
      <c r="JG350" s="1"/>
      <c r="JH350" s="1"/>
      <c r="JI350" s="1"/>
      <c r="JJ350" s="1"/>
      <c r="JK350" s="1"/>
      <c r="JL350" s="1"/>
      <c r="JM350" s="1"/>
      <c r="JN350" s="1"/>
      <c r="JO350" s="1"/>
      <c r="JP350" s="1"/>
      <c r="JQ350" s="1"/>
      <c r="JR350" s="1"/>
      <c r="JS350" s="1"/>
      <c r="JT350" s="1"/>
      <c r="JU350" s="1"/>
      <c r="JV350" s="1"/>
    </row>
    <row r="351" spans="1:282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  <c r="JC351" s="1"/>
      <c r="JD351" s="1"/>
      <c r="JE351" s="1"/>
      <c r="JF351" s="1"/>
      <c r="JG351" s="1"/>
      <c r="JH351" s="1"/>
      <c r="JI351" s="1"/>
      <c r="JJ351" s="1"/>
      <c r="JK351" s="1"/>
      <c r="JL351" s="1"/>
      <c r="JM351" s="1"/>
      <c r="JN351" s="1"/>
      <c r="JO351" s="1"/>
      <c r="JP351" s="1"/>
      <c r="JQ351" s="1"/>
      <c r="JR351" s="1"/>
      <c r="JS351" s="1"/>
      <c r="JT351" s="1"/>
      <c r="JU351" s="1"/>
      <c r="JV351" s="1"/>
    </row>
    <row r="352" spans="1:282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  <c r="JC352" s="1"/>
      <c r="JD352" s="1"/>
      <c r="JE352" s="1"/>
      <c r="JF352" s="1"/>
      <c r="JG352" s="1"/>
      <c r="JH352" s="1"/>
      <c r="JI352" s="1"/>
      <c r="JJ352" s="1"/>
      <c r="JK352" s="1"/>
      <c r="JL352" s="1"/>
      <c r="JM352" s="1"/>
      <c r="JN352" s="1"/>
      <c r="JO352" s="1"/>
      <c r="JP352" s="1"/>
      <c r="JQ352" s="1"/>
      <c r="JR352" s="1"/>
      <c r="JS352" s="1"/>
      <c r="JT352" s="1"/>
      <c r="JU352" s="1"/>
      <c r="JV352" s="1"/>
    </row>
    <row r="353" spans="1:282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  <c r="JC353" s="1"/>
      <c r="JD353" s="1"/>
      <c r="JE353" s="1"/>
      <c r="JF353" s="1"/>
      <c r="JG353" s="1"/>
      <c r="JH353" s="1"/>
      <c r="JI353" s="1"/>
      <c r="JJ353" s="1"/>
      <c r="JK353" s="1"/>
      <c r="JL353" s="1"/>
      <c r="JM353" s="1"/>
      <c r="JN353" s="1"/>
      <c r="JO353" s="1"/>
      <c r="JP353" s="1"/>
      <c r="JQ353" s="1"/>
      <c r="JR353" s="1"/>
      <c r="JS353" s="1"/>
      <c r="JT353" s="1"/>
      <c r="JU353" s="1"/>
      <c r="JV353" s="1"/>
    </row>
    <row r="354" spans="1:282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  <c r="JC354" s="1"/>
      <c r="JD354" s="1"/>
      <c r="JE354" s="1"/>
      <c r="JF354" s="1"/>
      <c r="JG354" s="1"/>
      <c r="JH354" s="1"/>
      <c r="JI354" s="1"/>
      <c r="JJ354" s="1"/>
      <c r="JK354" s="1"/>
      <c r="JL354" s="1"/>
      <c r="JM354" s="1"/>
      <c r="JN354" s="1"/>
      <c r="JO354" s="1"/>
      <c r="JP354" s="1"/>
      <c r="JQ354" s="1"/>
      <c r="JR354" s="1"/>
      <c r="JS354" s="1"/>
      <c r="JT354" s="1"/>
      <c r="JU354" s="1"/>
      <c r="JV354" s="1"/>
    </row>
    <row r="355" spans="1:282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  <c r="JC355" s="1"/>
      <c r="JD355" s="1"/>
      <c r="JE355" s="1"/>
      <c r="JF355" s="1"/>
      <c r="JG355" s="1"/>
      <c r="JH355" s="1"/>
      <c r="JI355" s="1"/>
      <c r="JJ355" s="1"/>
      <c r="JK355" s="1"/>
      <c r="JL355" s="1"/>
      <c r="JM355" s="1"/>
      <c r="JN355" s="1"/>
      <c r="JO355" s="1"/>
      <c r="JP355" s="1"/>
      <c r="JQ355" s="1"/>
      <c r="JR355" s="1"/>
      <c r="JS355" s="1"/>
      <c r="JT355" s="1"/>
      <c r="JU355" s="1"/>
      <c r="JV355" s="1"/>
    </row>
    <row r="356" spans="1:282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  <c r="JC356" s="1"/>
      <c r="JD356" s="1"/>
      <c r="JE356" s="1"/>
      <c r="JF356" s="1"/>
      <c r="JG356" s="1"/>
      <c r="JH356" s="1"/>
      <c r="JI356" s="1"/>
      <c r="JJ356" s="1"/>
      <c r="JK356" s="1"/>
      <c r="JL356" s="1"/>
      <c r="JM356" s="1"/>
      <c r="JN356" s="1"/>
      <c r="JO356" s="1"/>
      <c r="JP356" s="1"/>
      <c r="JQ356" s="1"/>
      <c r="JR356" s="1"/>
      <c r="JS356" s="1"/>
      <c r="JT356" s="1"/>
      <c r="JU356" s="1"/>
      <c r="JV356" s="1"/>
    </row>
    <row r="357" spans="1:282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  <c r="JC357" s="1"/>
      <c r="JD357" s="1"/>
      <c r="JE357" s="1"/>
      <c r="JF357" s="1"/>
      <c r="JG357" s="1"/>
      <c r="JH357" s="1"/>
      <c r="JI357" s="1"/>
      <c r="JJ357" s="1"/>
      <c r="JK357" s="1"/>
      <c r="JL357" s="1"/>
      <c r="JM357" s="1"/>
      <c r="JN357" s="1"/>
      <c r="JO357" s="1"/>
      <c r="JP357" s="1"/>
      <c r="JQ357" s="1"/>
      <c r="JR357" s="1"/>
      <c r="JS357" s="1"/>
      <c r="JT357" s="1"/>
      <c r="JU357" s="1"/>
      <c r="JV357" s="1"/>
    </row>
    <row r="358" spans="1:282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  <c r="JC358" s="1"/>
      <c r="JD358" s="1"/>
      <c r="JE358" s="1"/>
      <c r="JF358" s="1"/>
      <c r="JG358" s="1"/>
      <c r="JH358" s="1"/>
      <c r="JI358" s="1"/>
      <c r="JJ358" s="1"/>
      <c r="JK358" s="1"/>
      <c r="JL358" s="1"/>
      <c r="JM358" s="1"/>
      <c r="JN358" s="1"/>
      <c r="JO358" s="1"/>
      <c r="JP358" s="1"/>
      <c r="JQ358" s="1"/>
      <c r="JR358" s="1"/>
      <c r="JS358" s="1"/>
      <c r="JT358" s="1"/>
      <c r="JU358" s="1"/>
      <c r="JV358" s="1"/>
    </row>
    <row r="359" spans="1:282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  <c r="JC359" s="1"/>
      <c r="JD359" s="1"/>
      <c r="JE359" s="1"/>
      <c r="JF359" s="1"/>
      <c r="JG359" s="1"/>
      <c r="JH359" s="1"/>
      <c r="JI359" s="1"/>
      <c r="JJ359" s="1"/>
      <c r="JK359" s="1"/>
      <c r="JL359" s="1"/>
      <c r="JM359" s="1"/>
      <c r="JN359" s="1"/>
      <c r="JO359" s="1"/>
      <c r="JP359" s="1"/>
      <c r="JQ359" s="1"/>
      <c r="JR359" s="1"/>
      <c r="JS359" s="1"/>
      <c r="JT359" s="1"/>
      <c r="JU359" s="1"/>
      <c r="JV359" s="1"/>
    </row>
    <row r="360" spans="1:282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  <c r="JC360" s="1"/>
      <c r="JD360" s="1"/>
      <c r="JE360" s="1"/>
      <c r="JF360" s="1"/>
      <c r="JG360" s="1"/>
      <c r="JH360" s="1"/>
      <c r="JI360" s="1"/>
      <c r="JJ360" s="1"/>
      <c r="JK360" s="1"/>
      <c r="JL360" s="1"/>
      <c r="JM360" s="1"/>
      <c r="JN360" s="1"/>
      <c r="JO360" s="1"/>
      <c r="JP360" s="1"/>
      <c r="JQ360" s="1"/>
      <c r="JR360" s="1"/>
      <c r="JS360" s="1"/>
      <c r="JT360" s="1"/>
      <c r="JU360" s="1"/>
      <c r="JV360" s="1"/>
    </row>
    <row r="361" spans="1:282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  <c r="JC361" s="1"/>
      <c r="JD361" s="1"/>
      <c r="JE361" s="1"/>
      <c r="JF361" s="1"/>
      <c r="JG361" s="1"/>
      <c r="JH361" s="1"/>
      <c r="JI361" s="1"/>
      <c r="JJ361" s="1"/>
      <c r="JK361" s="1"/>
      <c r="JL361" s="1"/>
      <c r="JM361" s="1"/>
      <c r="JN361" s="1"/>
      <c r="JO361" s="1"/>
      <c r="JP361" s="1"/>
      <c r="JQ361" s="1"/>
      <c r="JR361" s="1"/>
      <c r="JS361" s="1"/>
      <c r="JT361" s="1"/>
      <c r="JU361" s="1"/>
      <c r="JV361" s="1"/>
    </row>
    <row r="362" spans="1:282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  <c r="JC362" s="1"/>
      <c r="JD362" s="1"/>
      <c r="JE362" s="1"/>
      <c r="JF362" s="1"/>
      <c r="JG362" s="1"/>
      <c r="JH362" s="1"/>
      <c r="JI362" s="1"/>
      <c r="JJ362" s="1"/>
      <c r="JK362" s="1"/>
      <c r="JL362" s="1"/>
      <c r="JM362" s="1"/>
      <c r="JN362" s="1"/>
      <c r="JO362" s="1"/>
      <c r="JP362" s="1"/>
      <c r="JQ362" s="1"/>
      <c r="JR362" s="1"/>
      <c r="JS362" s="1"/>
      <c r="JT362" s="1"/>
      <c r="JU362" s="1"/>
      <c r="JV362" s="1"/>
    </row>
    <row r="363" spans="1:282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  <c r="JC363" s="1"/>
      <c r="JD363" s="1"/>
      <c r="JE363" s="1"/>
      <c r="JF363" s="1"/>
      <c r="JG363" s="1"/>
      <c r="JH363" s="1"/>
      <c r="JI363" s="1"/>
      <c r="JJ363" s="1"/>
      <c r="JK363" s="1"/>
      <c r="JL363" s="1"/>
      <c r="JM363" s="1"/>
      <c r="JN363" s="1"/>
      <c r="JO363" s="1"/>
      <c r="JP363" s="1"/>
      <c r="JQ363" s="1"/>
      <c r="JR363" s="1"/>
      <c r="JS363" s="1"/>
      <c r="JT363" s="1"/>
      <c r="JU363" s="1"/>
      <c r="JV363" s="1"/>
    </row>
    <row r="364" spans="1:282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  <c r="JC364" s="1"/>
      <c r="JD364" s="1"/>
      <c r="JE364" s="1"/>
      <c r="JF364" s="1"/>
      <c r="JG364" s="1"/>
      <c r="JH364" s="1"/>
      <c r="JI364" s="1"/>
      <c r="JJ364" s="1"/>
      <c r="JK364" s="1"/>
      <c r="JL364" s="1"/>
      <c r="JM364" s="1"/>
      <c r="JN364" s="1"/>
      <c r="JO364" s="1"/>
      <c r="JP364" s="1"/>
      <c r="JQ364" s="1"/>
      <c r="JR364" s="1"/>
      <c r="JS364" s="1"/>
      <c r="JT364" s="1"/>
      <c r="JU364" s="1"/>
      <c r="JV364" s="1"/>
    </row>
    <row r="365" spans="1:282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  <c r="JC365" s="1"/>
      <c r="JD365" s="1"/>
      <c r="JE365" s="1"/>
      <c r="JF365" s="1"/>
      <c r="JG365" s="1"/>
      <c r="JH365" s="1"/>
      <c r="JI365" s="1"/>
      <c r="JJ365" s="1"/>
      <c r="JK365" s="1"/>
      <c r="JL365" s="1"/>
      <c r="JM365" s="1"/>
      <c r="JN365" s="1"/>
      <c r="JO365" s="1"/>
      <c r="JP365" s="1"/>
      <c r="JQ365" s="1"/>
      <c r="JR365" s="1"/>
      <c r="JS365" s="1"/>
      <c r="JT365" s="1"/>
      <c r="JU365" s="1"/>
      <c r="JV365" s="1"/>
    </row>
    <row r="366" spans="1:282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  <c r="JC366" s="1"/>
      <c r="JD366" s="1"/>
      <c r="JE366" s="1"/>
      <c r="JF366" s="1"/>
      <c r="JG366" s="1"/>
      <c r="JH366" s="1"/>
      <c r="JI366" s="1"/>
      <c r="JJ366" s="1"/>
      <c r="JK366" s="1"/>
      <c r="JL366" s="1"/>
      <c r="JM366" s="1"/>
      <c r="JN366" s="1"/>
      <c r="JO366" s="1"/>
      <c r="JP366" s="1"/>
      <c r="JQ366" s="1"/>
      <c r="JR366" s="1"/>
      <c r="JS366" s="1"/>
      <c r="JT366" s="1"/>
      <c r="JU366" s="1"/>
      <c r="JV366" s="1"/>
    </row>
    <row r="367" spans="1:282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  <c r="JC367" s="1"/>
      <c r="JD367" s="1"/>
      <c r="JE367" s="1"/>
      <c r="JF367" s="1"/>
      <c r="JG367" s="1"/>
      <c r="JH367" s="1"/>
      <c r="JI367" s="1"/>
      <c r="JJ367" s="1"/>
      <c r="JK367" s="1"/>
      <c r="JL367" s="1"/>
      <c r="JM367" s="1"/>
      <c r="JN367" s="1"/>
      <c r="JO367" s="1"/>
      <c r="JP367" s="1"/>
      <c r="JQ367" s="1"/>
      <c r="JR367" s="1"/>
      <c r="JS367" s="1"/>
      <c r="JT367" s="1"/>
      <c r="JU367" s="1"/>
      <c r="JV367" s="1"/>
    </row>
    <row r="368" spans="1:282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  <c r="JC368" s="1"/>
      <c r="JD368" s="1"/>
      <c r="JE368" s="1"/>
      <c r="JF368" s="1"/>
      <c r="JG368" s="1"/>
      <c r="JH368" s="1"/>
      <c r="JI368" s="1"/>
      <c r="JJ368" s="1"/>
      <c r="JK368" s="1"/>
      <c r="JL368" s="1"/>
      <c r="JM368" s="1"/>
      <c r="JN368" s="1"/>
      <c r="JO368" s="1"/>
      <c r="JP368" s="1"/>
      <c r="JQ368" s="1"/>
      <c r="JR368" s="1"/>
      <c r="JS368" s="1"/>
      <c r="JT368" s="1"/>
      <c r="JU368" s="1"/>
      <c r="JV368" s="1"/>
    </row>
    <row r="369" spans="1:282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  <c r="JC369" s="1"/>
      <c r="JD369" s="1"/>
      <c r="JE369" s="1"/>
      <c r="JF369" s="1"/>
      <c r="JG369" s="1"/>
      <c r="JH369" s="1"/>
      <c r="JI369" s="1"/>
      <c r="JJ369" s="1"/>
      <c r="JK369" s="1"/>
      <c r="JL369" s="1"/>
      <c r="JM369" s="1"/>
      <c r="JN369" s="1"/>
      <c r="JO369" s="1"/>
      <c r="JP369" s="1"/>
      <c r="JQ369" s="1"/>
      <c r="JR369" s="1"/>
      <c r="JS369" s="1"/>
      <c r="JT369" s="1"/>
      <c r="JU369" s="1"/>
      <c r="JV369" s="1"/>
    </row>
    <row r="370" spans="1:282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  <c r="JC370" s="1"/>
      <c r="JD370" s="1"/>
      <c r="JE370" s="1"/>
      <c r="JF370" s="1"/>
      <c r="JG370" s="1"/>
      <c r="JH370" s="1"/>
      <c r="JI370" s="1"/>
      <c r="JJ370" s="1"/>
      <c r="JK370" s="1"/>
      <c r="JL370" s="1"/>
      <c r="JM370" s="1"/>
      <c r="JN370" s="1"/>
      <c r="JO370" s="1"/>
      <c r="JP370" s="1"/>
      <c r="JQ370" s="1"/>
      <c r="JR370" s="1"/>
      <c r="JS370" s="1"/>
      <c r="JT370" s="1"/>
      <c r="JU370" s="1"/>
      <c r="JV370" s="1"/>
    </row>
    <row r="371" spans="1:282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  <c r="JD371" s="1"/>
      <c r="JE371" s="1"/>
      <c r="JF371" s="1"/>
      <c r="JG371" s="1"/>
      <c r="JH371" s="1"/>
      <c r="JI371" s="1"/>
      <c r="JJ371" s="1"/>
      <c r="JK371" s="1"/>
      <c r="JL371" s="1"/>
      <c r="JM371" s="1"/>
      <c r="JN371" s="1"/>
      <c r="JO371" s="1"/>
      <c r="JP371" s="1"/>
      <c r="JQ371" s="1"/>
      <c r="JR371" s="1"/>
      <c r="JS371" s="1"/>
      <c r="JT371" s="1"/>
      <c r="JU371" s="1"/>
      <c r="JV371" s="1"/>
    </row>
    <row r="372" spans="1:282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1"/>
      <c r="JE372" s="1"/>
      <c r="JF372" s="1"/>
      <c r="JG372" s="1"/>
      <c r="JH372" s="1"/>
      <c r="JI372" s="1"/>
      <c r="JJ372" s="1"/>
      <c r="JK372" s="1"/>
      <c r="JL372" s="1"/>
      <c r="JM372" s="1"/>
      <c r="JN372" s="1"/>
      <c r="JO372" s="1"/>
      <c r="JP372" s="1"/>
      <c r="JQ372" s="1"/>
      <c r="JR372" s="1"/>
      <c r="JS372" s="1"/>
      <c r="JT372" s="1"/>
      <c r="JU372" s="1"/>
      <c r="JV372" s="1"/>
    </row>
    <row r="373" spans="1:282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  <c r="JK373" s="1"/>
      <c r="JL373" s="1"/>
      <c r="JM373" s="1"/>
      <c r="JN373" s="1"/>
      <c r="JO373" s="1"/>
      <c r="JP373" s="1"/>
      <c r="JQ373" s="1"/>
      <c r="JR373" s="1"/>
      <c r="JS373" s="1"/>
      <c r="JT373" s="1"/>
      <c r="JU373" s="1"/>
      <c r="JV373" s="1"/>
    </row>
    <row r="374" spans="1:282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/>
      <c r="JR374" s="1"/>
      <c r="JS374" s="1"/>
      <c r="JT374" s="1"/>
      <c r="JU374" s="1"/>
      <c r="JV374" s="1"/>
    </row>
    <row r="375" spans="1:282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  <c r="JK375" s="1"/>
      <c r="JL375" s="1"/>
      <c r="JM375" s="1"/>
      <c r="JN375" s="1"/>
      <c r="JO375" s="1"/>
      <c r="JP375" s="1"/>
      <c r="JQ375" s="1"/>
      <c r="JR375" s="1"/>
      <c r="JS375" s="1"/>
      <c r="JT375" s="1"/>
      <c r="JU375" s="1"/>
      <c r="JV375" s="1"/>
    </row>
    <row r="376" spans="1:282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  <c r="JR376" s="1"/>
      <c r="JS376" s="1"/>
      <c r="JT376" s="1"/>
      <c r="JU376" s="1"/>
      <c r="JV376" s="1"/>
    </row>
    <row r="377" spans="1:282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  <c r="JT377" s="1"/>
      <c r="JU377" s="1"/>
      <c r="JV377" s="1"/>
    </row>
    <row r="378" spans="1:282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  <c r="JV378" s="1"/>
    </row>
    <row r="379" spans="1:282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  <c r="JV379" s="1"/>
    </row>
    <row r="380" spans="1:282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  <c r="JV380" s="1"/>
    </row>
    <row r="381" spans="1:282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  <c r="JV381" s="1"/>
    </row>
    <row r="382" spans="1:282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  <c r="JV382" s="1"/>
    </row>
    <row r="383" spans="1:282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  <c r="JV383" s="1"/>
    </row>
    <row r="384" spans="1:282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</row>
    <row r="385" spans="1:282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</row>
    <row r="386" spans="1:282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</row>
    <row r="387" spans="1:282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</row>
    <row r="388" spans="1:282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</row>
    <row r="389" spans="1:282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</row>
    <row r="390" spans="1:282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</row>
    <row r="391" spans="1:282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</row>
    <row r="392" spans="1:282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</row>
    <row r="393" spans="1:282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</row>
    <row r="394" spans="1:282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</row>
    <row r="395" spans="1:282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</row>
    <row r="396" spans="1:282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</row>
    <row r="397" spans="1:282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</row>
    <row r="398" spans="1:282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</row>
    <row r="399" spans="1:282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</row>
    <row r="400" spans="1:282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</row>
    <row r="401" spans="1:282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</row>
    <row r="402" spans="1:282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</row>
    <row r="403" spans="1:282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</row>
    <row r="404" spans="1:282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</row>
    <row r="405" spans="1:282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</row>
    <row r="406" spans="1:282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</row>
    <row r="407" spans="1:282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</row>
    <row r="408" spans="1:282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</row>
    <row r="409" spans="1:282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</row>
    <row r="410" spans="1:282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</row>
    <row r="411" spans="1:282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</row>
    <row r="412" spans="1:282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</row>
    <row r="413" spans="1:282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</row>
    <row r="414" spans="1:282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</row>
    <row r="415" spans="1:282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</row>
    <row r="416" spans="1:282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</row>
    <row r="417" spans="1:282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</row>
    <row r="418" spans="1:282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</row>
    <row r="419" spans="1:282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</row>
    <row r="420" spans="1:282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</row>
    <row r="421" spans="1:282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</row>
    <row r="422" spans="1:282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</row>
    <row r="423" spans="1:282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</row>
    <row r="424" spans="1:282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</row>
    <row r="425" spans="1:282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</row>
    <row r="426" spans="1:282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</row>
    <row r="427" spans="1:282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</row>
    <row r="428" spans="1:282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</row>
    <row r="429" spans="1:282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</row>
    <row r="430" spans="1:282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</row>
    <row r="431" spans="1:282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</row>
    <row r="432" spans="1:282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</row>
    <row r="433" spans="1:282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</row>
    <row r="434" spans="1:282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</row>
    <row r="435" spans="1:282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</row>
    <row r="436" spans="1:282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</row>
    <row r="437" spans="1:282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</row>
    <row r="438" spans="1:282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</row>
    <row r="439" spans="1:282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</row>
    <row r="440" spans="1:282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</row>
    <row r="441" spans="1:282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</row>
    <row r="442" spans="1:282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</row>
    <row r="443" spans="1:282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</row>
    <row r="444" spans="1:282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</row>
    <row r="445" spans="1:282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</row>
    <row r="446" spans="1:282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</row>
    <row r="447" spans="1:282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</row>
    <row r="448" spans="1:282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</row>
    <row r="449" spans="1:282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</row>
    <row r="450" spans="1:282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</row>
    <row r="451" spans="1:282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</row>
    <row r="452" spans="1:282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</row>
    <row r="453" spans="1:282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</row>
    <row r="454" spans="1:282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</row>
    <row r="455" spans="1:282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</row>
    <row r="456" spans="1:282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</row>
    <row r="457" spans="1:282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</row>
    <row r="458" spans="1:282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</row>
    <row r="459" spans="1:282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</row>
    <row r="460" spans="1:282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</row>
    <row r="461" spans="1:282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</row>
    <row r="462" spans="1:282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</row>
    <row r="463" spans="1:282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</row>
    <row r="464" spans="1:282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</row>
    <row r="465" spans="1:282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</row>
    <row r="466" spans="1:282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</row>
    <row r="467" spans="1:282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</row>
    <row r="468" spans="1:282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</row>
    <row r="469" spans="1:282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</row>
    <row r="470" spans="1:282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</row>
    <row r="471" spans="1:282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</row>
    <row r="472" spans="1:282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</row>
    <row r="473" spans="1:282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</row>
    <row r="474" spans="1:282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</row>
    <row r="475" spans="1:282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</row>
    <row r="476" spans="1:282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</row>
    <row r="477" spans="1:282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</row>
    <row r="478" spans="1:282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</row>
    <row r="479" spans="1:282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</row>
    <row r="480" spans="1:282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</row>
    <row r="481" spans="1:282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</row>
    <row r="482" spans="1:282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</row>
    <row r="483" spans="1:282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</row>
    <row r="484" spans="1:282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</row>
    <row r="485" spans="1:282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</row>
    <row r="486" spans="1:282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</row>
    <row r="487" spans="1:282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</row>
    <row r="488" spans="1:282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</row>
    <row r="489" spans="1:282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</row>
    <row r="490" spans="1:282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</row>
    <row r="491" spans="1:282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</row>
    <row r="492" spans="1:282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</row>
    <row r="493" spans="1:282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</row>
    <row r="494" spans="1:282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</row>
    <row r="495" spans="1:282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</row>
    <row r="496" spans="1:282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</row>
    <row r="497" spans="1:282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</row>
    <row r="498" spans="1:282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</row>
    <row r="499" spans="1:282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</row>
    <row r="500" spans="1:282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</row>
    <row r="501" spans="1:282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</row>
    <row r="502" spans="1:282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</row>
    <row r="503" spans="1:282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</row>
    <row r="504" spans="1:282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</row>
    <row r="505" spans="1:282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</row>
    <row r="506" spans="1:282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</row>
    <row r="507" spans="1:282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</row>
    <row r="508" spans="1:282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</row>
    <row r="509" spans="1:282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</row>
    <row r="510" spans="1:282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</row>
    <row r="511" spans="1:282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</row>
    <row r="512" spans="1:282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</row>
    <row r="513" spans="1:282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</row>
    <row r="514" spans="1:282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</row>
    <row r="515" spans="1:282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</row>
    <row r="516" spans="1:282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</row>
    <row r="517" spans="1:282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</row>
    <row r="518" spans="1:282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</row>
    <row r="519" spans="1:282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</row>
    <row r="520" spans="1:282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</row>
    <row r="521" spans="1:282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</row>
    <row r="522" spans="1:282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</row>
    <row r="523" spans="1:282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</row>
    <row r="524" spans="1:282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</row>
    <row r="525" spans="1:282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</row>
    <row r="526" spans="1:282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</row>
    <row r="527" spans="1:282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</row>
    <row r="528" spans="1:282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</row>
    <row r="529" spans="1:282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</row>
    <row r="530" spans="1:282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</row>
    <row r="531" spans="1:282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</row>
    <row r="532" spans="1:282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</row>
    <row r="533" spans="1:282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</row>
    <row r="534" spans="1:282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</row>
    <row r="535" spans="1:282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</row>
    <row r="536" spans="1:282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</row>
    <row r="537" spans="1:282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</row>
    <row r="538" spans="1:282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</row>
    <row r="539" spans="1:282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</row>
    <row r="540" spans="1:282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</row>
    <row r="541" spans="1:282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</row>
    <row r="542" spans="1:282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</row>
    <row r="543" spans="1:282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</row>
    <row r="544" spans="1:282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</row>
    <row r="545" spans="1:282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</row>
    <row r="546" spans="1:282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</row>
    <row r="547" spans="1:282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</row>
    <row r="548" spans="1:282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</row>
    <row r="549" spans="1:282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</row>
    <row r="550" spans="1:282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</row>
    <row r="551" spans="1:282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</row>
    <row r="552" spans="1:282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</row>
    <row r="553" spans="1:282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</row>
    <row r="554" spans="1:282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</row>
    <row r="555" spans="1:282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</row>
    <row r="556" spans="1:282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</row>
    <row r="557" spans="1:282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</row>
    <row r="558" spans="1:282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</row>
    <row r="559" spans="1:282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</row>
    <row r="560" spans="1:282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</row>
    <row r="561" spans="1:282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</row>
    <row r="562" spans="1:282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</row>
    <row r="563" spans="1:282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</row>
    <row r="564" spans="1:282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</row>
    <row r="565" spans="1:282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</row>
    <row r="566" spans="1:282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</row>
    <row r="567" spans="1:282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</row>
    <row r="568" spans="1:282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</row>
    <row r="569" spans="1:282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</row>
    <row r="570" spans="1:282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</row>
    <row r="571" spans="1:282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</row>
    <row r="572" spans="1:282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</row>
    <row r="573" spans="1:282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</row>
    <row r="574" spans="1:282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</row>
    <row r="575" spans="1:282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</row>
    <row r="576" spans="1:282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</row>
    <row r="577" spans="1:282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</row>
    <row r="578" spans="1:282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</row>
    <row r="579" spans="1:282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</row>
    <row r="580" spans="1:282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</row>
    <row r="581" spans="1:282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</row>
    <row r="582" spans="1:282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</row>
    <row r="583" spans="1:282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</row>
    <row r="584" spans="1:282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</row>
    <row r="585" spans="1:282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</row>
    <row r="586" spans="1:282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</row>
    <row r="587" spans="1:282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</row>
    <row r="588" spans="1:282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</row>
    <row r="589" spans="1:282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</row>
    <row r="590" spans="1:282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</row>
    <row r="591" spans="1:282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</row>
    <row r="592" spans="1:282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</row>
    <row r="593" spans="1:282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</row>
    <row r="594" spans="1:282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</row>
    <row r="595" spans="1:282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</row>
    <row r="596" spans="1:282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</row>
    <row r="597" spans="1:282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</row>
    <row r="598" spans="1:282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</row>
    <row r="599" spans="1:282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</row>
    <row r="600" spans="1:282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</row>
    <row r="601" spans="1:282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</row>
    <row r="602" spans="1:282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</row>
    <row r="603" spans="1:282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</row>
    <row r="604" spans="1:282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</row>
    <row r="605" spans="1:282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</row>
    <row r="606" spans="1:282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</row>
    <row r="607" spans="1:282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</row>
    <row r="608" spans="1:282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</row>
    <row r="609" spans="1:282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</row>
    <row r="610" spans="1:282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</row>
    <row r="611" spans="1:282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</row>
    <row r="612" spans="1:282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</row>
    <row r="613" spans="1:282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</row>
    <row r="614" spans="1:282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</row>
    <row r="615" spans="1:282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</row>
    <row r="616" spans="1:282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</row>
    <row r="617" spans="1:282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</row>
    <row r="618" spans="1:282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</row>
    <row r="619" spans="1:282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</row>
    <row r="620" spans="1:282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</row>
    <row r="621" spans="1:282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</row>
    <row r="622" spans="1:282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</row>
    <row r="623" spans="1:282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</row>
    <row r="624" spans="1:282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</row>
    <row r="625" spans="1:282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</row>
    <row r="626" spans="1:282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</row>
    <row r="627" spans="1:282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</row>
    <row r="628" spans="1:282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</row>
    <row r="629" spans="1:282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</row>
    <row r="630" spans="1:282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</row>
    <row r="631" spans="1:282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</row>
    <row r="632" spans="1:282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</row>
    <row r="633" spans="1:282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</row>
    <row r="634" spans="1:282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</row>
    <row r="635" spans="1:282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</row>
    <row r="636" spans="1:282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</row>
    <row r="637" spans="1:282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</row>
    <row r="638" spans="1:282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</row>
    <row r="639" spans="1:282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</row>
    <row r="640" spans="1:282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</row>
    <row r="641" spans="1:282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</row>
    <row r="642" spans="1:282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</row>
    <row r="643" spans="1:282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</row>
    <row r="644" spans="1:282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</row>
    <row r="645" spans="1:282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</row>
    <row r="646" spans="1:282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</row>
    <row r="647" spans="1:282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</row>
    <row r="648" spans="1:282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</row>
    <row r="649" spans="1:282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</row>
    <row r="650" spans="1:282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</row>
    <row r="651" spans="1:282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</row>
    <row r="652" spans="1:282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</row>
    <row r="653" spans="1:282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</row>
    <row r="654" spans="1:282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</row>
    <row r="655" spans="1:282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</row>
    <row r="656" spans="1:282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</row>
    <row r="657" spans="1:282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</row>
    <row r="658" spans="1:282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</row>
    <row r="659" spans="1:282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</row>
    <row r="660" spans="1:282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</row>
    <row r="661" spans="1:282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</row>
    <row r="662" spans="1:282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</row>
    <row r="663" spans="1:282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</row>
    <row r="664" spans="1:282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</row>
    <row r="665" spans="1:282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</row>
    <row r="666" spans="1:282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</row>
    <row r="667" spans="1:282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</row>
    <row r="668" spans="1:282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</row>
    <row r="669" spans="1:282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</row>
    <row r="670" spans="1:282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</row>
    <row r="671" spans="1:282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</row>
    <row r="672" spans="1:282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</row>
    <row r="673" spans="1:282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</row>
    <row r="674" spans="1:282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</row>
    <row r="675" spans="1:282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</row>
    <row r="676" spans="1:282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</row>
    <row r="677" spans="1:282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</row>
    <row r="678" spans="1:282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</row>
    <row r="679" spans="1:282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</row>
    <row r="680" spans="1:282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</row>
    <row r="681" spans="1:282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</row>
    <row r="682" spans="1:282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</row>
    <row r="683" spans="1:282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</row>
    <row r="684" spans="1:282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</row>
    <row r="685" spans="1:282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</row>
    <row r="686" spans="1:282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</row>
    <row r="687" spans="1:282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</row>
    <row r="688" spans="1:282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</row>
    <row r="689" spans="1:282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</row>
    <row r="690" spans="1:282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</row>
    <row r="691" spans="1:282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</row>
    <row r="692" spans="1:282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</row>
    <row r="693" spans="1:282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</row>
    <row r="694" spans="1:282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</row>
    <row r="695" spans="1:282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</row>
    <row r="696" spans="1:282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</row>
    <row r="697" spans="1:282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</row>
    <row r="698" spans="1:282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</row>
    <row r="699" spans="1:282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</row>
    <row r="700" spans="1:282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</row>
    <row r="701" spans="1:282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</row>
    <row r="702" spans="1:282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</row>
    <row r="703" spans="1:282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</row>
    <row r="704" spans="1:282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</row>
    <row r="705" spans="1:282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</row>
    <row r="706" spans="1:282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</row>
    <row r="707" spans="1:282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</row>
    <row r="708" spans="1:282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</row>
    <row r="709" spans="1:282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</row>
    <row r="710" spans="1:282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</row>
    <row r="711" spans="1:282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</row>
    <row r="712" spans="1:282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</row>
    <row r="713" spans="1:282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</row>
    <row r="714" spans="1:282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</row>
    <row r="715" spans="1:282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</row>
    <row r="716" spans="1:282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</row>
    <row r="717" spans="1:282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</row>
    <row r="718" spans="1:282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</row>
    <row r="719" spans="1:282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</row>
    <row r="720" spans="1:282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</row>
    <row r="721" spans="1:282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</row>
    <row r="722" spans="1:282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</row>
    <row r="723" spans="1:282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</row>
    <row r="724" spans="1:282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</row>
    <row r="725" spans="1:282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</row>
    <row r="726" spans="1:282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</row>
    <row r="727" spans="1:282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</row>
    <row r="728" spans="1:282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</row>
    <row r="729" spans="1:282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</row>
    <row r="730" spans="1:282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</row>
    <row r="731" spans="1:282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</row>
    <row r="732" spans="1:282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</row>
    <row r="733" spans="1:282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</row>
    <row r="734" spans="1:282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</row>
    <row r="735" spans="1:282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</row>
    <row r="736" spans="1:282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</row>
    <row r="737" spans="1:282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</row>
    <row r="738" spans="1:282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</row>
    <row r="739" spans="1:282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</row>
    <row r="740" spans="1:282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</row>
    <row r="741" spans="1:282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</row>
    <row r="742" spans="1:282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</row>
    <row r="743" spans="1:282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</row>
    <row r="744" spans="1:282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</row>
    <row r="745" spans="1:282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</row>
    <row r="746" spans="1:282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</row>
    <row r="747" spans="1:282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</row>
    <row r="748" spans="1:282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</row>
    <row r="749" spans="1:282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</row>
    <row r="750" spans="1:282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</row>
    <row r="751" spans="1:282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</row>
    <row r="752" spans="1:282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</row>
    <row r="753" spans="1:282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</row>
    <row r="754" spans="1:282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</row>
    <row r="755" spans="1:282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</row>
    <row r="756" spans="1:282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</row>
    <row r="757" spans="1:282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</row>
    <row r="758" spans="1:282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</row>
    <row r="759" spans="1:282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</row>
    <row r="760" spans="1:282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</row>
    <row r="761" spans="1:282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</row>
    <row r="762" spans="1:282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</row>
    <row r="763" spans="1:282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</row>
    <row r="764" spans="1:282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</row>
    <row r="765" spans="1:282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</row>
    <row r="766" spans="1:282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</row>
    <row r="767" spans="1:282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</row>
    <row r="768" spans="1:282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</row>
    <row r="769" spans="1:282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</row>
    <row r="770" spans="1:282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</row>
    <row r="771" spans="1:282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</row>
    <row r="772" spans="1:282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</row>
    <row r="773" spans="1:282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</row>
    <row r="774" spans="1:282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</row>
    <row r="775" spans="1:282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</row>
    <row r="776" spans="1:282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</row>
    <row r="777" spans="1:282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</row>
    <row r="778" spans="1:282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</row>
    <row r="779" spans="1:282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</row>
    <row r="780" spans="1:282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</row>
    <row r="781" spans="1:282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</row>
    <row r="782" spans="1:282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</row>
    <row r="783" spans="1:282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</row>
    <row r="784" spans="1:282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</row>
    <row r="785" spans="1:282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</row>
    <row r="786" spans="1:282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</row>
    <row r="787" spans="1:282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</row>
    <row r="788" spans="1:282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</row>
    <row r="789" spans="1:282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</row>
    <row r="790" spans="1:282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</row>
    <row r="791" spans="1:282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</row>
    <row r="792" spans="1:282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</row>
    <row r="793" spans="1:282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</row>
    <row r="794" spans="1:282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</row>
    <row r="795" spans="1:282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</row>
    <row r="796" spans="1:282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</row>
    <row r="797" spans="1:282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</row>
    <row r="798" spans="1:282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</row>
    <row r="799" spans="1:282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</row>
    <row r="800" spans="1:282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</row>
    <row r="801" spans="1:282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</row>
    <row r="802" spans="1:282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</row>
    <row r="803" spans="1:282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</row>
    <row r="804" spans="1:282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</row>
    <row r="805" spans="1:282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</row>
    <row r="806" spans="1:282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</row>
    <row r="807" spans="1:282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</row>
    <row r="808" spans="1:282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</row>
    <row r="809" spans="1:282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</row>
    <row r="810" spans="1:282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</row>
    <row r="811" spans="1:282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</row>
    <row r="812" spans="1:282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</row>
    <row r="813" spans="1:282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</row>
    <row r="814" spans="1:282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</row>
    <row r="815" spans="1:282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</row>
    <row r="816" spans="1:282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</row>
    <row r="817" spans="1:282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</row>
    <row r="818" spans="1:282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</row>
    <row r="819" spans="1:282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</row>
    <row r="820" spans="1:282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</row>
    <row r="821" spans="1:282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</row>
    <row r="822" spans="1:282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</row>
    <row r="823" spans="1:282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</row>
    <row r="824" spans="1:282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</row>
    <row r="825" spans="1:282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</row>
    <row r="826" spans="1:282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</row>
    <row r="827" spans="1:282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</row>
    <row r="828" spans="1:282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</row>
    <row r="829" spans="1:282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</row>
    <row r="830" spans="1:282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</row>
    <row r="831" spans="1:282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</row>
    <row r="832" spans="1:282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</row>
    <row r="833" spans="1:282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</row>
    <row r="834" spans="1:282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</row>
    <row r="835" spans="1:282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</row>
    <row r="836" spans="1:282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</row>
    <row r="837" spans="1:282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</row>
    <row r="838" spans="1:282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</row>
    <row r="839" spans="1:282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</row>
    <row r="840" spans="1:282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</row>
    <row r="841" spans="1:282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</row>
    <row r="842" spans="1:282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</row>
    <row r="843" spans="1:282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</row>
    <row r="844" spans="1:282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</row>
    <row r="845" spans="1:282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</row>
    <row r="846" spans="1:282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</row>
    <row r="847" spans="1:282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</row>
    <row r="848" spans="1:282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</row>
    <row r="849" spans="1:282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</row>
    <row r="850" spans="1:282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</row>
    <row r="851" spans="1:282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</row>
    <row r="852" spans="1:282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</row>
    <row r="853" spans="1:282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</row>
    <row r="854" spans="1:282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</row>
    <row r="855" spans="1:282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</row>
    <row r="856" spans="1:282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</row>
    <row r="857" spans="1:282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</row>
    <row r="858" spans="1:282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</row>
    <row r="859" spans="1:282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</row>
    <row r="860" spans="1:282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</row>
    <row r="861" spans="1:282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</row>
    <row r="862" spans="1:282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</row>
    <row r="863" spans="1:282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</row>
    <row r="864" spans="1:282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</row>
    <row r="865" spans="1:282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</row>
    <row r="866" spans="1:282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</row>
    <row r="867" spans="1:282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</row>
    <row r="868" spans="1:282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</row>
    <row r="869" spans="1:282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</row>
    <row r="870" spans="1:282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</row>
    <row r="871" spans="1:282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</row>
    <row r="872" spans="1:282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</row>
    <row r="873" spans="1:282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</row>
    <row r="874" spans="1:282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</row>
    <row r="875" spans="1:282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</row>
    <row r="876" spans="1:282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</row>
    <row r="877" spans="1:282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</row>
    <row r="878" spans="1:282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</row>
    <row r="879" spans="1:282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</row>
    <row r="880" spans="1:282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</row>
    <row r="881" spans="1:282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</row>
    <row r="882" spans="1:282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</row>
    <row r="883" spans="1:282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</row>
    <row r="884" spans="1:282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</row>
    <row r="885" spans="1:282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</row>
    <row r="886" spans="1:282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</row>
    <row r="887" spans="1:282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</row>
    <row r="888" spans="1:282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</row>
    <row r="889" spans="1:282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</row>
    <row r="890" spans="1:282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</row>
    <row r="891" spans="1:282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</row>
    <row r="892" spans="1:282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</row>
    <row r="893" spans="1:282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</row>
    <row r="894" spans="1:282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</row>
    <row r="895" spans="1:282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</row>
    <row r="896" spans="1:282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</row>
    <row r="897" spans="1:282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</row>
    <row r="898" spans="1:282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</row>
    <row r="899" spans="1:282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</row>
    <row r="900" spans="1:282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</row>
    <row r="901" spans="1:282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</row>
    <row r="902" spans="1:282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</row>
    <row r="903" spans="1:282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</row>
    <row r="904" spans="1:282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</row>
    <row r="905" spans="1:282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</row>
    <row r="906" spans="1:282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</row>
    <row r="907" spans="1:282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</row>
    <row r="908" spans="1:282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</row>
    <row r="909" spans="1:282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</row>
    <row r="910" spans="1:282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</row>
    <row r="911" spans="1:282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</row>
    <row r="912" spans="1:282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</row>
    <row r="913" spans="1:282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</row>
    <row r="914" spans="1:282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</row>
    <row r="915" spans="1:282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</row>
    <row r="916" spans="1:282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</row>
    <row r="917" spans="1:282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</row>
    <row r="918" spans="1:282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</row>
    <row r="919" spans="1:282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</row>
    <row r="920" spans="1:282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</row>
    <row r="921" spans="1:282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</row>
    <row r="922" spans="1:282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</row>
    <row r="923" spans="1:282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</row>
    <row r="924" spans="1:282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</row>
    <row r="925" spans="1:282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</row>
    <row r="926" spans="1:282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</row>
    <row r="927" spans="1:282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</row>
    <row r="928" spans="1:282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</row>
    <row r="929" spans="1:282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</row>
    <row r="930" spans="1:282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</row>
    <row r="931" spans="1:282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</row>
    <row r="932" spans="1:282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</row>
    <row r="933" spans="1:282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</row>
    <row r="934" spans="1:282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</row>
    <row r="935" spans="1:282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</row>
    <row r="936" spans="1:282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</row>
    <row r="937" spans="1:282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</row>
    <row r="938" spans="1:282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</row>
    <row r="939" spans="1:282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</row>
    <row r="940" spans="1:282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</row>
    <row r="941" spans="1:282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</row>
    <row r="942" spans="1:282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</row>
    <row r="943" spans="1:282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</row>
    <row r="944" spans="1:282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</row>
    <row r="945" spans="1:282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</row>
    <row r="946" spans="1:282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</row>
    <row r="947" spans="1:282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</row>
    <row r="948" spans="1:282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</row>
    <row r="949" spans="1:282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</row>
    <row r="950" spans="1:282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</row>
    <row r="951" spans="1:282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</row>
    <row r="952" spans="1:282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</row>
    <row r="953" spans="1:282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</row>
    <row r="954" spans="1:282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</row>
    <row r="955" spans="1:282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</row>
    <row r="956" spans="1:282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</row>
    <row r="957" spans="1:282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</row>
    <row r="958" spans="1:282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</row>
    <row r="959" spans="1:282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</row>
    <row r="960" spans="1:282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</row>
    <row r="961" spans="1:282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</row>
    <row r="962" spans="1:282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</row>
    <row r="963" spans="1:282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</row>
    <row r="964" spans="1:282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</row>
    <row r="965" spans="1:282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</row>
    <row r="966" spans="1:282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</row>
    <row r="967" spans="1:282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</row>
    <row r="968" spans="1:282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</row>
    <row r="969" spans="1:282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</row>
    <row r="970" spans="1:282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</row>
    <row r="971" spans="1:282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</row>
    <row r="972" spans="1:282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</row>
    <row r="973" spans="1:282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</row>
    <row r="974" spans="1:282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</row>
    <row r="975" spans="1:282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</row>
    <row r="976" spans="1:282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</row>
    <row r="977" spans="1:282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</row>
    <row r="978" spans="1:282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</row>
    <row r="979" spans="1:282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</row>
    <row r="980" spans="1:282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</row>
    <row r="981" spans="1:282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</row>
    <row r="982" spans="1:282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</row>
    <row r="983" spans="1:282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</row>
    <row r="984" spans="1:282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</row>
    <row r="985" spans="1:282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</row>
    <row r="986" spans="1:282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</row>
    <row r="987" spans="1:282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</row>
    <row r="988" spans="1:282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</row>
    <row r="989" spans="1:282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</row>
    <row r="990" spans="1:282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</row>
    <row r="991" spans="1:282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</row>
    <row r="992" spans="1:282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</row>
    <row r="993" spans="1:282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</row>
    <row r="994" spans="1:282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</row>
    <row r="995" spans="1:282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</row>
    <row r="996" spans="1:282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</row>
    <row r="997" spans="1:282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</row>
    <row r="998" spans="1:282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</row>
    <row r="999" spans="1:282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</row>
    <row r="1000" spans="1:282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</row>
    <row r="1001" spans="1:282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</row>
    <row r="1002" spans="1:282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</row>
    <row r="1003" spans="1:282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</row>
    <row r="1004" spans="1:282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</row>
    <row r="1005" spans="1:282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</row>
    <row r="1006" spans="1:282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</row>
    <row r="1007" spans="1:282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</row>
    <row r="1008" spans="1:282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</row>
    <row r="1009" spans="1:282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</row>
    <row r="1010" spans="1:282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</row>
    <row r="1011" spans="1:282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</row>
    <row r="1012" spans="1:282" x14ac:dyDescent="0.25">
      <c r="A1012" s="1"/>
      <c r="B1012" s="1"/>
      <c r="C1012" s="1"/>
      <c r="D1012" s="1"/>
      <c r="E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</row>
    <row r="1013" spans="1:282" x14ac:dyDescent="0.25">
      <c r="A1013" s="1"/>
      <c r="B1013" s="1"/>
      <c r="C1013" s="1"/>
      <c r="D1013" s="1"/>
      <c r="E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</row>
    <row r="1014" spans="1:282" x14ac:dyDescent="0.25">
      <c r="A1014" s="1"/>
      <c r="B1014" s="1"/>
      <c r="C1014" s="1"/>
      <c r="D1014" s="1"/>
      <c r="E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</row>
    <row r="1015" spans="1:282" x14ac:dyDescent="0.25">
      <c r="A1015" s="1"/>
      <c r="E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</row>
  </sheetData>
  <mergeCells count="7">
    <mergeCell ref="B1:I1"/>
    <mergeCell ref="B32:D32"/>
    <mergeCell ref="B40:I40"/>
    <mergeCell ref="B3:E3"/>
    <mergeCell ref="B8:F8"/>
    <mergeCell ref="B24:D24"/>
    <mergeCell ref="F24:G24"/>
  </mergeCells>
  <phoneticPr fontId="3" type="noConversion"/>
  <conditionalFormatting sqref="B26:B29">
    <cfRule type="containsText" dxfId="45" priority="43" operator="containsText" text="Bloqueado">
      <formula>NOT(ISERROR(SEARCH("Bloqueado",B26)))</formula>
    </cfRule>
    <cfRule type="containsText" dxfId="44" priority="44" operator="containsText" text="On Hold">
      <formula>NOT(ISERROR(SEARCH("On Hold",B26)))</formula>
    </cfRule>
    <cfRule type="containsText" dxfId="43" priority="45" operator="containsText" text="Completado">
      <formula>NOT(ISERROR(SEARCH("Completado",B26)))</formula>
    </cfRule>
    <cfRule type="containsText" dxfId="42" priority="46" operator="containsText" text="En curso">
      <formula>NOT(ISERROR(SEARCH("En curso",B26)))</formula>
    </cfRule>
    <cfRule type="containsText" dxfId="41" priority="47" operator="containsText" text="Sin iniciar">
      <formula>NOT(ISERROR(SEARCH("Sin iniciar",B26)))</formula>
    </cfRule>
  </conditionalFormatting>
  <conditionalFormatting sqref="B34:B37">
    <cfRule type="containsText" dxfId="40" priority="22" operator="containsText" text="Baja">
      <formula>NOT(ISERROR(SEARCH("Baja",B34)))</formula>
    </cfRule>
    <cfRule type="containsText" dxfId="39" priority="23" operator="containsText" text="Medio">
      <formula>NOT(ISERROR(SEARCH("Medio",B34)))</formula>
    </cfRule>
    <cfRule type="containsText" dxfId="38" priority="24" operator="containsText" text="Alto">
      <formula>NOT(ISERROR(SEARCH("Alto",B34)))</formula>
    </cfRule>
  </conditionalFormatting>
  <conditionalFormatting sqref="E11:E22 I11:I15">
    <cfRule type="containsText" dxfId="37" priority="48" operator="containsText" text="Overdue">
      <formula>NOT(ISERROR(SEARCH("Overdue",E11)))</formula>
    </cfRule>
  </conditionalFormatting>
  <conditionalFormatting sqref="E11:E22">
    <cfRule type="containsText" dxfId="36" priority="13" operator="containsText" text="Bloqueado">
      <formula>NOT(ISERROR(SEARCH("Bloqueado",E11)))</formula>
    </cfRule>
  </conditionalFormatting>
  <conditionalFormatting sqref="H26:H37">
    <cfRule type="containsText" dxfId="35" priority="1" operator="containsText" text="Bloqueado">
      <formula>NOT(ISERROR(SEARCH("Bloqueado",H26)))</formula>
    </cfRule>
    <cfRule type="containsText" dxfId="34" priority="2" operator="containsText" text="Overdue">
      <formula>NOT(ISERROR(SEARCH("Overdue",H26)))</formula>
    </cfRule>
    <cfRule type="containsText" dxfId="33" priority="3" operator="containsText" text="On Hold">
      <formula>NOT(ISERROR(SEARCH("On Hold",H26)))</formula>
    </cfRule>
    <cfRule type="containsText" dxfId="32" priority="4" operator="containsText" text="Completado">
      <formula>NOT(ISERROR(SEARCH("Completado",H26)))</formula>
    </cfRule>
    <cfRule type="containsText" dxfId="31" priority="5" operator="containsText" text="En curso">
      <formula>NOT(ISERROR(SEARCH("En curso",H26)))</formula>
    </cfRule>
    <cfRule type="containsText" dxfId="30" priority="6" operator="containsText" text="Sin iniciar">
      <formula>NOT(ISERROR(SEARCH("Sin iniciar",H26)))</formula>
    </cfRule>
  </conditionalFormatting>
  <conditionalFormatting sqref="I11:I15 E11:E22">
    <cfRule type="containsText" dxfId="29" priority="68" operator="containsText" text="On Hold">
      <formula>NOT(ISERROR(SEARCH("On Hold",E11)))</formula>
    </cfRule>
    <cfRule type="containsText" dxfId="28" priority="69" operator="containsText" text="Completado">
      <formula>NOT(ISERROR(SEARCH("Completado",E11)))</formula>
    </cfRule>
    <cfRule type="containsText" dxfId="27" priority="70" operator="containsText" text="En curso">
      <formula>NOT(ISERROR(SEARCH("En curso",E11)))</formula>
    </cfRule>
    <cfRule type="containsText" dxfId="26" priority="71" operator="containsText" text="Sin iniciar">
      <formula>NOT(ISERROR(SEARCH("Sin iniciar",E11)))</formula>
    </cfRule>
  </conditionalFormatting>
  <conditionalFormatting sqref="K11:K14 F11:F22">
    <cfRule type="containsText" dxfId="25" priority="49" operator="containsText" text="Baja">
      <formula>NOT(ISERROR(SEARCH("Baja",F11)))</formula>
    </cfRule>
    <cfRule type="containsText" dxfId="24" priority="50" operator="containsText" text="Medio">
      <formula>NOT(ISERROR(SEARCH("Medio",F11)))</formula>
    </cfRule>
    <cfRule type="containsText" dxfId="23" priority="51" operator="containsText" text="Alto">
      <formula>NOT(ISERROR(SEARCH("Alto",F11)))</formula>
    </cfRule>
  </conditionalFormatting>
  <dataValidations count="2">
    <dataValidation type="list" allowBlank="1" showInputMessage="1" showErrorMessage="1" sqref="E11:E22 H26:H37" xr:uid="{A251B49E-D994-EC42-B67C-1DE15B171412}">
      <formula1>$I$11:$I$15</formula1>
    </dataValidation>
    <dataValidation type="list" allowBlank="1" showInputMessage="1" showErrorMessage="1" sqref="F11:F22" xr:uid="{9D172C47-4C27-2D41-BCB6-1E823B5B1CF5}">
      <formula1>$K$11:$K$14</formula1>
    </dataValidation>
  </dataValidations>
  <hyperlinks>
    <hyperlink ref="B40:I40" r:id="rId1" display="HAGA CLIC AQUÍ PARA CREAR EN SMARTSHEET" xr:uid="{3693C16F-D162-6149-8E56-47570DB36803}"/>
  </hyperlinks>
  <pageMargins left="0.3" right="0.3" top="0.3" bottom="0.3" header="0" footer="0"/>
  <pageSetup scale="65" fitToHeight="0" orientation="landscape" horizontalDpi="4294967292" verticalDpi="4294967292" r:id="rId2"/>
  <rowBreaks count="1" manualBreakCount="1">
    <brk id="6" max="16383" man="1"/>
  </rowBreaks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26778-5FBA-A84C-AB9C-ED0F6BE04289}">
  <sheetPr>
    <tabColor theme="3" tint="0.59999389629810485"/>
    <pageSetUpPr fitToPage="1"/>
  </sheetPr>
  <dimension ref="A1:JV1014"/>
  <sheetViews>
    <sheetView showGridLines="0" zoomScaleNormal="100" workbookViewId="0"/>
  </sheetViews>
  <sheetFormatPr defaultColWidth="11" defaultRowHeight="13.5" x14ac:dyDescent="0.25"/>
  <cols>
    <col min="1" max="1" width="3.125" style="7" customWidth="1"/>
    <col min="2" max="2" width="39.125" style="7" customWidth="1"/>
    <col min="3" max="3" width="23.625" style="7" customWidth="1"/>
    <col min="4" max="4" width="14.375" style="7" customWidth="1"/>
    <col min="5" max="5" width="17.375" style="7" customWidth="1"/>
    <col min="6" max="6" width="21.875" style="7" customWidth="1"/>
    <col min="7" max="7" width="33" style="7" customWidth="1"/>
    <col min="8" max="8" width="16.375" style="7" customWidth="1"/>
    <col min="9" max="9" width="17" style="7" customWidth="1"/>
    <col min="10" max="10" width="3.375" style="7" customWidth="1"/>
    <col min="11" max="11" width="16.5" style="7" customWidth="1"/>
    <col min="12" max="12" width="11.625" style="7" customWidth="1"/>
    <col min="13" max="13" width="12.875" style="7" customWidth="1"/>
    <col min="14" max="14" width="3.375" style="7" customWidth="1"/>
    <col min="15" max="17" width="11" style="7"/>
    <col min="18" max="18" width="9" style="7" customWidth="1"/>
    <col min="19" max="16384" width="11" style="7"/>
  </cols>
  <sheetData>
    <row r="1" spans="1:258" ht="50.1" customHeight="1" x14ac:dyDescent="0.25">
      <c r="A1" s="1"/>
      <c r="B1" s="67" t="s">
        <v>36</v>
      </c>
      <c r="C1" s="67"/>
      <c r="D1" s="67"/>
      <c r="E1" s="67"/>
      <c r="F1" s="67"/>
      <c r="G1" s="67"/>
      <c r="H1" s="67"/>
      <c r="I1"/>
      <c r="J1" s="1"/>
      <c r="K1"/>
      <c r="L1" s="1"/>
      <c r="M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</row>
    <row r="2" spans="1:258" s="23" customFormat="1" ht="24.95" customHeight="1" x14ac:dyDescent="0.25">
      <c r="A2" s="18"/>
      <c r="B2" s="19" t="s">
        <v>0</v>
      </c>
      <c r="C2" s="20"/>
      <c r="D2" s="19"/>
      <c r="E2" s="19"/>
      <c r="F2" s="21" t="s">
        <v>33</v>
      </c>
      <c r="G2" s="22" t="s">
        <v>34</v>
      </c>
      <c r="H2" s="21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</row>
    <row r="3" spans="1:258" ht="35.1" customHeight="1" thickBot="1" x14ac:dyDescent="0.3">
      <c r="A3" s="1"/>
      <c r="B3" s="62"/>
      <c r="C3" s="63"/>
      <c r="D3" s="63"/>
      <c r="E3" s="64"/>
      <c r="F3" s="51"/>
      <c r="G3" s="54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258" ht="35.1" customHeight="1" x14ac:dyDescent="0.25">
      <c r="A4" s="1"/>
      <c r="B4" s="42"/>
      <c r="C4" s="38"/>
      <c r="D4" s="38"/>
      <c r="E4" s="38"/>
      <c r="F4" s="39"/>
      <c r="G4" s="40"/>
      <c r="H4" s="4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258" ht="41.1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</row>
    <row r="6" spans="1:258" ht="323.10000000000002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</row>
    <row r="7" spans="1:258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</row>
    <row r="8" spans="1:258" ht="35.1" customHeight="1" x14ac:dyDescent="0.25">
      <c r="A8" s="1"/>
      <c r="B8" s="65" t="s">
        <v>1</v>
      </c>
      <c r="C8" s="65"/>
      <c r="D8" s="65"/>
      <c r="E8" s="65"/>
      <c r="F8" s="65"/>
      <c r="G8" s="1"/>
      <c r="H8" s="1"/>
      <c r="I8" s="1"/>
      <c r="J8" s="1"/>
      <c r="K8" s="1"/>
      <c r="L8" s="1"/>
      <c r="M8" s="1"/>
      <c r="N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</row>
    <row r="9" spans="1:258" ht="24.95" customHeight="1" x14ac:dyDescent="0.25">
      <c r="A9" s="1"/>
      <c r="B9" s="24" t="s">
        <v>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</row>
    <row r="10" spans="1:258" s="11" customFormat="1" ht="35.1" customHeight="1" thickBot="1" x14ac:dyDescent="0.3">
      <c r="A10" s="10"/>
      <c r="B10" s="46" t="s">
        <v>3</v>
      </c>
      <c r="C10" s="46" t="s">
        <v>29</v>
      </c>
      <c r="D10" s="47" t="s">
        <v>31</v>
      </c>
      <c r="E10" s="46" t="s">
        <v>17</v>
      </c>
      <c r="F10" s="46" t="s">
        <v>24</v>
      </c>
      <c r="G10" s="46" t="s">
        <v>35</v>
      </c>
      <c r="H10" s="10"/>
      <c r="I10" s="46" t="s">
        <v>17</v>
      </c>
      <c r="J10" s="10"/>
      <c r="K10" s="46" t="s">
        <v>24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</row>
    <row r="11" spans="1:258" s="9" customFormat="1" ht="23.1" customHeight="1" x14ac:dyDescent="0.25">
      <c r="A11" s="8"/>
      <c r="B11" s="43"/>
      <c r="C11" s="44"/>
      <c r="D11" s="45">
        <v>0</v>
      </c>
      <c r="E11" s="44"/>
      <c r="F11" s="44"/>
      <c r="G11" s="44"/>
      <c r="I11" s="48" t="s">
        <v>18</v>
      </c>
      <c r="J11" s="8"/>
      <c r="K11" s="49" t="s">
        <v>25</v>
      </c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</row>
    <row r="12" spans="1:258" s="9" customFormat="1" ht="23.1" customHeight="1" x14ac:dyDescent="0.25">
      <c r="A12" s="8"/>
      <c r="B12" s="3"/>
      <c r="C12" s="4"/>
      <c r="D12" s="29">
        <v>0</v>
      </c>
      <c r="E12" s="3"/>
      <c r="F12" s="3"/>
      <c r="G12" s="2"/>
      <c r="I12" s="3" t="s">
        <v>19</v>
      </c>
      <c r="J12" s="8"/>
      <c r="K12" s="15" t="s">
        <v>26</v>
      </c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</row>
    <row r="13" spans="1:258" s="9" customFormat="1" ht="23.1" customHeight="1" x14ac:dyDescent="0.25">
      <c r="A13" s="8"/>
      <c r="B13" s="3"/>
      <c r="C13" s="4"/>
      <c r="D13" s="29">
        <v>0</v>
      </c>
      <c r="E13" s="3"/>
      <c r="F13" s="3"/>
      <c r="G13" s="2"/>
      <c r="I13" s="3" t="s">
        <v>20</v>
      </c>
      <c r="J13" s="8"/>
      <c r="K13" s="16" t="s">
        <v>27</v>
      </c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</row>
    <row r="14" spans="1:258" s="9" customFormat="1" ht="23.1" customHeight="1" x14ac:dyDescent="0.25">
      <c r="A14" s="8"/>
      <c r="B14" s="3"/>
      <c r="C14" s="12"/>
      <c r="D14" s="29">
        <v>0</v>
      </c>
      <c r="E14" s="3"/>
      <c r="F14" s="3"/>
      <c r="G14" s="2"/>
      <c r="I14" s="50" t="s">
        <v>21</v>
      </c>
      <c r="J14" s="8"/>
      <c r="K14" s="12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</row>
    <row r="15" spans="1:258" s="9" customFormat="1" ht="23.1" customHeight="1" x14ac:dyDescent="0.25">
      <c r="A15" s="8"/>
      <c r="B15" s="3"/>
      <c r="C15" s="4"/>
      <c r="D15" s="29">
        <v>0</v>
      </c>
      <c r="E15" s="3"/>
      <c r="F15" s="3"/>
      <c r="G15" s="2"/>
      <c r="H15" s="8"/>
      <c r="I15" s="11"/>
      <c r="J15" s="8"/>
      <c r="K15" s="1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</row>
    <row r="16" spans="1:258" s="9" customFormat="1" ht="23.1" customHeight="1" x14ac:dyDescent="0.25">
      <c r="A16" s="8"/>
      <c r="B16" s="3"/>
      <c r="C16" s="4"/>
      <c r="D16" s="29">
        <v>0</v>
      </c>
      <c r="E16" s="3"/>
      <c r="F16" s="3"/>
      <c r="G16" s="2"/>
      <c r="H16" s="8"/>
      <c r="I16" s="1"/>
      <c r="J16" s="8"/>
      <c r="K16" s="1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</row>
    <row r="17" spans="1:258" s="9" customFormat="1" ht="23.1" customHeight="1" x14ac:dyDescent="0.25">
      <c r="A17" s="8"/>
      <c r="B17" s="3"/>
      <c r="C17" s="13"/>
      <c r="D17" s="28">
        <v>0</v>
      </c>
      <c r="E17" s="3"/>
      <c r="F17" s="3"/>
      <c r="G17" s="2"/>
      <c r="H17" s="8"/>
      <c r="I17" s="1"/>
      <c r="J17" s="8"/>
      <c r="K17" s="1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</row>
    <row r="18" spans="1:258" s="9" customFormat="1" ht="23.1" customHeight="1" x14ac:dyDescent="0.25">
      <c r="A18" s="8"/>
      <c r="B18" s="3"/>
      <c r="C18" s="13"/>
      <c r="D18" s="28">
        <v>0</v>
      </c>
      <c r="E18" s="3"/>
      <c r="F18" s="3"/>
      <c r="G18" s="2"/>
      <c r="H18" s="8"/>
      <c r="I18" s="1"/>
      <c r="J18" s="8"/>
      <c r="K18" s="1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</row>
    <row r="19" spans="1:258" s="9" customFormat="1" ht="23.1" customHeight="1" x14ac:dyDescent="0.25">
      <c r="A19" s="8"/>
      <c r="B19" s="3"/>
      <c r="C19" s="13"/>
      <c r="D19" s="28">
        <v>0</v>
      </c>
      <c r="E19" s="3"/>
      <c r="F19" s="3"/>
      <c r="G19" s="2"/>
      <c r="H19" s="8"/>
      <c r="I19" s="1"/>
      <c r="J19" s="8"/>
      <c r="K19" s="1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</row>
    <row r="20" spans="1:258" s="9" customFormat="1" ht="23.1" customHeight="1" x14ac:dyDescent="0.25">
      <c r="A20" s="8"/>
      <c r="B20" s="3"/>
      <c r="C20" s="13"/>
      <c r="D20" s="28">
        <v>0</v>
      </c>
      <c r="E20" s="3"/>
      <c r="F20" s="3"/>
      <c r="G20" s="2"/>
      <c r="H20" s="8"/>
      <c r="I20" s="1"/>
      <c r="J20" s="8"/>
      <c r="K20" s="1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</row>
    <row r="21" spans="1:258" s="9" customFormat="1" ht="23.1" customHeight="1" x14ac:dyDescent="0.25">
      <c r="A21" s="8"/>
      <c r="B21" s="3"/>
      <c r="C21" s="13"/>
      <c r="D21" s="28">
        <v>0</v>
      </c>
      <c r="E21" s="3"/>
      <c r="F21" s="3"/>
      <c r="G21" s="2"/>
      <c r="H21" s="8"/>
      <c r="I21" s="1"/>
      <c r="J21" s="8"/>
      <c r="K21" s="1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</row>
    <row r="22" spans="1:258" s="9" customFormat="1" ht="23.1" customHeight="1" x14ac:dyDescent="0.25">
      <c r="A22" s="8"/>
      <c r="B22" s="3"/>
      <c r="C22" s="13"/>
      <c r="D22" s="28">
        <v>0</v>
      </c>
      <c r="E22" s="3"/>
      <c r="F22" s="3"/>
      <c r="G22" s="2"/>
      <c r="H22" s="8"/>
      <c r="I22" s="1"/>
      <c r="J22" s="8"/>
      <c r="K22" s="1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</row>
    <row r="23" spans="1:258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</row>
    <row r="24" spans="1:258" ht="24.95" customHeight="1" x14ac:dyDescent="0.25">
      <c r="A24" s="1"/>
      <c r="B24" s="60" t="s">
        <v>16</v>
      </c>
      <c r="C24" s="60"/>
      <c r="D24" s="60"/>
      <c r="E24" s="1"/>
      <c r="F24" s="66"/>
      <c r="G24" s="66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</row>
    <row r="25" spans="1:258" s="17" customFormat="1" ht="23.1" customHeight="1" x14ac:dyDescent="0.25">
      <c r="B25" s="52" t="s">
        <v>17</v>
      </c>
      <c r="C25" s="53" t="s">
        <v>30</v>
      </c>
      <c r="D25" s="53" t="s">
        <v>32</v>
      </c>
      <c r="F25" s="55" t="s">
        <v>31</v>
      </c>
      <c r="G25" s="56" t="s">
        <v>30</v>
      </c>
      <c r="H25" s="55" t="s">
        <v>17</v>
      </c>
    </row>
    <row r="26" spans="1:258" s="17" customFormat="1" ht="23.1" customHeight="1" x14ac:dyDescent="0.25">
      <c r="B26" s="25" t="s">
        <v>18</v>
      </c>
      <c r="C26" s="32">
        <f>COUNTIF(E11:E22, "Sin iniciar")</f>
        <v>0</v>
      </c>
      <c r="D26" s="33" t="str">
        <f>IFERROR(C26/C30,"")</f>
        <v/>
      </c>
      <c r="F26" s="45">
        <v>45299</v>
      </c>
      <c r="G26" s="43">
        <f t="shared" ref="G26" si="0">COUNTIF(D11:D22, "1/8/2024")</f>
        <v>0</v>
      </c>
      <c r="H26" s="44"/>
    </row>
    <row r="27" spans="1:258" s="17" customFormat="1" ht="23.1" customHeight="1" x14ac:dyDescent="0.25">
      <c r="B27" s="3" t="s">
        <v>19</v>
      </c>
      <c r="C27" s="32">
        <f>COUNTIF(E11:E22, "En curso")</f>
        <v>0</v>
      </c>
      <c r="D27" s="33" t="str">
        <f>IFERROR(C27/C30,"")</f>
        <v/>
      </c>
      <c r="F27" s="29">
        <v>45302</v>
      </c>
      <c r="G27" s="43">
        <f>COUNTIF(D11:D22, "1/11/2024")</f>
        <v>0</v>
      </c>
      <c r="H27" s="3"/>
    </row>
    <row r="28" spans="1:258" s="17" customFormat="1" ht="23.1" customHeight="1" x14ac:dyDescent="0.25">
      <c r="B28" s="26" t="s">
        <v>20</v>
      </c>
      <c r="C28" s="32">
        <f>COUNTIF(E11:E22, "Completado")</f>
        <v>0</v>
      </c>
      <c r="D28" s="33" t="str">
        <f>IFERROR(C28/C30,"")</f>
        <v/>
      </c>
      <c r="F28" s="29">
        <v>45306</v>
      </c>
      <c r="G28" s="43">
        <f>COUNTIF(D11:D22, "1/15/2024")</f>
        <v>0</v>
      </c>
      <c r="H28" s="3"/>
    </row>
    <row r="29" spans="1:258" s="17" customFormat="1" ht="23.1" customHeight="1" x14ac:dyDescent="0.25">
      <c r="B29" s="27" t="s">
        <v>21</v>
      </c>
      <c r="C29" s="32">
        <f>COUNTIF(E11:E22, "Bloqueado")</f>
        <v>0</v>
      </c>
      <c r="D29" s="33" t="str">
        <f>IFERROR(C29/C30,"")</f>
        <v/>
      </c>
      <c r="F29" s="29">
        <v>45311</v>
      </c>
      <c r="G29" s="43">
        <f>COUNTIF(D11:D22, "1/20/2024")</f>
        <v>0</v>
      </c>
      <c r="H29" s="3"/>
    </row>
    <row r="30" spans="1:258" s="17" customFormat="1" ht="23.1" customHeight="1" x14ac:dyDescent="0.25">
      <c r="B30" s="30" t="s">
        <v>22</v>
      </c>
      <c r="C30" s="36">
        <f>SUM(C26:C29)</f>
        <v>0</v>
      </c>
      <c r="D30" s="37">
        <f>SUM(D26:D29)</f>
        <v>0</v>
      </c>
      <c r="F30" s="29">
        <v>45320</v>
      </c>
      <c r="G30" s="43">
        <f>COUNTIF(D11:D22, "1/29/2024")</f>
        <v>0</v>
      </c>
      <c r="H30" s="3"/>
    </row>
    <row r="31" spans="1:258" s="17" customFormat="1" ht="23.1" customHeight="1" x14ac:dyDescent="0.25">
      <c r="F31" s="28">
        <v>45323</v>
      </c>
      <c r="G31" s="43">
        <f>COUNTIF(D11:D22, "2/01/2024")</f>
        <v>0</v>
      </c>
      <c r="H31" s="3"/>
    </row>
    <row r="32" spans="1:258" s="17" customFormat="1" ht="19.5" x14ac:dyDescent="0.25">
      <c r="B32" s="60" t="s">
        <v>23</v>
      </c>
      <c r="C32" s="60"/>
      <c r="D32" s="60"/>
      <c r="F32" s="28">
        <v>45331</v>
      </c>
      <c r="G32" s="43">
        <f>COUNTIF(D11:D22, "2/09/2024")</f>
        <v>0</v>
      </c>
      <c r="H32" s="3"/>
    </row>
    <row r="33" spans="1:258" ht="24.95" customHeight="1" x14ac:dyDescent="0.25">
      <c r="A33" s="1"/>
      <c r="B33" s="52" t="s">
        <v>24</v>
      </c>
      <c r="C33" s="53" t="s">
        <v>30</v>
      </c>
      <c r="D33" s="53" t="s">
        <v>32</v>
      </c>
      <c r="E33" s="1"/>
      <c r="F33" s="28">
        <v>45327</v>
      </c>
      <c r="G33" s="43">
        <f>COUNTIF(D11:D22, "2/05/2024")</f>
        <v>0</v>
      </c>
      <c r="H33" s="3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</row>
    <row r="34" spans="1:258" s="17" customFormat="1" ht="23.1" customHeight="1" x14ac:dyDescent="0.25">
      <c r="B34" s="14" t="s">
        <v>25</v>
      </c>
      <c r="C34" s="32">
        <f>COUNTIF(F11:F22, "Alto")</f>
        <v>0</v>
      </c>
      <c r="D34" s="33" t="str">
        <f>IFERROR(C34/C38,"")</f>
        <v/>
      </c>
      <c r="F34" s="28">
        <v>45328</v>
      </c>
      <c r="G34" s="43">
        <f>COUNTIF(D11:D22, "2/06/2024")</f>
        <v>0</v>
      </c>
      <c r="H34" s="3"/>
    </row>
    <row r="35" spans="1:258" s="17" customFormat="1" ht="23.1" customHeight="1" x14ac:dyDescent="0.25">
      <c r="B35" s="15" t="s">
        <v>26</v>
      </c>
      <c r="C35" s="32">
        <f>COUNTIF(F11:F22, "Medio")</f>
        <v>0</v>
      </c>
      <c r="D35" s="33" t="str">
        <f>IFERROR(C35/C38,"")</f>
        <v/>
      </c>
      <c r="F35" s="28">
        <v>45324</v>
      </c>
      <c r="G35" s="43">
        <f>COUNTIF(D11:D22, "2/02/2024")</f>
        <v>0</v>
      </c>
      <c r="H35" s="3"/>
    </row>
    <row r="36" spans="1:258" s="17" customFormat="1" ht="23.1" customHeight="1" x14ac:dyDescent="0.25">
      <c r="B36" s="16" t="s">
        <v>27</v>
      </c>
      <c r="C36" s="32">
        <f>COUNTIF(F11:F22, "Baja")</f>
        <v>0</v>
      </c>
      <c r="D36" s="33" t="str">
        <f>IFERROR(C36/C38,"")</f>
        <v/>
      </c>
      <c r="F36" s="57">
        <v>45334</v>
      </c>
      <c r="G36" s="43">
        <f>COUNTIF(D11:D22, "2/12/2024")</f>
        <v>0</v>
      </c>
      <c r="H36" s="3"/>
    </row>
    <row r="37" spans="1:258" s="17" customFormat="1" ht="23.1" customHeight="1" thickBot="1" x14ac:dyDescent="0.3">
      <c r="B37" s="31"/>
      <c r="C37" s="34">
        <f>COUNTIF(F11:F22, "...")</f>
        <v>0</v>
      </c>
      <c r="D37" s="35" t="str">
        <f>IFERROR(C37/C38,"")</f>
        <v/>
      </c>
      <c r="F37" s="57"/>
      <c r="G37" s="43"/>
      <c r="H37" s="58"/>
    </row>
    <row r="38" spans="1:258" s="17" customFormat="1" ht="23.1" customHeight="1" x14ac:dyDescent="0.25">
      <c r="B38" s="30" t="s">
        <v>22</v>
      </c>
      <c r="C38" s="36">
        <f>SUM(C34:C37)</f>
        <v>0</v>
      </c>
      <c r="D38" s="37">
        <f>SUM(D34:D37)</f>
        <v>0</v>
      </c>
      <c r="F38" s="1"/>
      <c r="G38" s="1"/>
      <c r="H38" s="1"/>
    </row>
    <row r="39" spans="1:258" s="17" customFormat="1" ht="23.1" customHeight="1" x14ac:dyDescent="0.25">
      <c r="B39" s="1"/>
      <c r="C39" s="1"/>
      <c r="D39" s="1"/>
      <c r="F39" s="1"/>
      <c r="G39" s="1"/>
      <c r="H39" s="1"/>
    </row>
    <row r="40" spans="1:258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</row>
    <row r="41" spans="1:258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</row>
    <row r="42" spans="1:258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</row>
    <row r="43" spans="1:258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</row>
    <row r="44" spans="1:258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</row>
    <row r="45" spans="1:258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</row>
    <row r="46" spans="1:258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</row>
    <row r="47" spans="1:258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</row>
    <row r="48" spans="1:258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</row>
    <row r="49" spans="1:258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</row>
    <row r="50" spans="1:258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</row>
    <row r="51" spans="1:258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</row>
    <row r="52" spans="1:258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</row>
    <row r="53" spans="1:258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</row>
    <row r="54" spans="1:258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</row>
    <row r="55" spans="1:258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</row>
    <row r="56" spans="1:258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</row>
    <row r="57" spans="1:258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</row>
    <row r="58" spans="1:258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</row>
    <row r="59" spans="1:258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</row>
    <row r="60" spans="1:258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</row>
    <row r="61" spans="1:258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</row>
    <row r="62" spans="1:258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</row>
    <row r="63" spans="1:258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</row>
    <row r="64" spans="1:258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</row>
    <row r="65" spans="1:258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</row>
    <row r="66" spans="1:258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</row>
    <row r="67" spans="1:258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</row>
    <row r="68" spans="1:258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</row>
    <row r="69" spans="1:258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</row>
    <row r="70" spans="1:258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</row>
    <row r="71" spans="1:258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</row>
    <row r="72" spans="1:258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</row>
    <row r="73" spans="1:258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</row>
    <row r="74" spans="1:258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</row>
    <row r="75" spans="1:258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</row>
    <row r="76" spans="1:258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</row>
    <row r="77" spans="1:258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</row>
    <row r="78" spans="1:258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</row>
    <row r="79" spans="1:258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</row>
    <row r="80" spans="1:258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</row>
    <row r="81" spans="1:258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</row>
    <row r="82" spans="1:258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</row>
    <row r="83" spans="1:258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</row>
    <row r="84" spans="1:258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</row>
    <row r="85" spans="1:258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</row>
    <row r="86" spans="1:258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</row>
    <row r="87" spans="1:258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</row>
    <row r="88" spans="1:258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</row>
    <row r="89" spans="1:258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</row>
    <row r="90" spans="1:258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</row>
    <row r="91" spans="1:258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</row>
    <row r="92" spans="1:258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</row>
    <row r="93" spans="1:258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</row>
    <row r="94" spans="1:258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</row>
    <row r="95" spans="1:258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</row>
    <row r="96" spans="1:258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</row>
    <row r="97" spans="1:258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</row>
    <row r="98" spans="1:258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</row>
    <row r="99" spans="1:258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</row>
    <row r="100" spans="1:258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</row>
    <row r="101" spans="1:258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</row>
    <row r="102" spans="1:258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</row>
    <row r="103" spans="1:258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</row>
    <row r="104" spans="1:258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</row>
    <row r="105" spans="1:258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</row>
    <row r="106" spans="1:258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</row>
    <row r="107" spans="1:258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</row>
    <row r="108" spans="1:258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</row>
    <row r="109" spans="1:258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</row>
    <row r="110" spans="1:258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</row>
    <row r="111" spans="1:258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</row>
    <row r="112" spans="1:258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</row>
    <row r="113" spans="1:258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</row>
    <row r="114" spans="1:258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</row>
    <row r="115" spans="1:258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</row>
    <row r="116" spans="1:258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</row>
    <row r="117" spans="1:258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</row>
    <row r="118" spans="1:258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</row>
    <row r="119" spans="1:258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</row>
    <row r="120" spans="1:258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</row>
    <row r="121" spans="1:258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</row>
    <row r="122" spans="1:258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</row>
    <row r="123" spans="1:258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</row>
    <row r="124" spans="1:258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</row>
    <row r="125" spans="1:258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</row>
    <row r="126" spans="1:258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</row>
    <row r="127" spans="1:258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</row>
    <row r="128" spans="1:258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</row>
    <row r="129" spans="1:258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</row>
    <row r="130" spans="1:258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</row>
    <row r="131" spans="1:258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</row>
    <row r="132" spans="1:258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</row>
    <row r="133" spans="1:258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</row>
    <row r="134" spans="1:258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</row>
    <row r="135" spans="1:258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</row>
    <row r="136" spans="1:258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</row>
    <row r="137" spans="1:258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</row>
    <row r="138" spans="1:258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</row>
    <row r="139" spans="1:258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</row>
    <row r="140" spans="1:258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</row>
    <row r="141" spans="1:258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</row>
    <row r="142" spans="1:258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</row>
    <row r="143" spans="1:258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</row>
    <row r="144" spans="1:258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</row>
    <row r="145" spans="1:258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</row>
    <row r="146" spans="1:258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</row>
    <row r="147" spans="1:258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</row>
    <row r="148" spans="1:258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</row>
    <row r="149" spans="1:258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</row>
    <row r="150" spans="1:258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</row>
    <row r="151" spans="1:258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</row>
    <row r="152" spans="1:258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</row>
    <row r="153" spans="1:258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</row>
    <row r="154" spans="1:258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</row>
    <row r="155" spans="1:258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</row>
    <row r="156" spans="1:258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</row>
    <row r="157" spans="1:258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</row>
    <row r="158" spans="1:258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</row>
    <row r="159" spans="1:258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</row>
    <row r="160" spans="1:258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</row>
    <row r="161" spans="1:258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</row>
    <row r="162" spans="1:258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</row>
    <row r="163" spans="1:258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</row>
    <row r="164" spans="1:258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</row>
    <row r="165" spans="1:258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</row>
    <row r="166" spans="1:258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</row>
    <row r="167" spans="1:258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</row>
    <row r="168" spans="1:258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</row>
    <row r="169" spans="1:258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</row>
    <row r="170" spans="1:258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</row>
    <row r="171" spans="1:258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</row>
    <row r="172" spans="1:258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</row>
    <row r="173" spans="1:258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</row>
    <row r="174" spans="1:258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</row>
    <row r="175" spans="1:258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</row>
    <row r="176" spans="1:258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</row>
    <row r="177" spans="1:258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</row>
    <row r="178" spans="1:258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</row>
    <row r="179" spans="1:258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</row>
    <row r="180" spans="1:258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</row>
    <row r="181" spans="1:258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</row>
    <row r="182" spans="1:258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</row>
    <row r="183" spans="1:258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</row>
    <row r="184" spans="1:258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</row>
    <row r="185" spans="1:258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</row>
    <row r="186" spans="1:258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</row>
    <row r="187" spans="1:258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</row>
    <row r="188" spans="1:258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</row>
    <row r="189" spans="1:258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</row>
    <row r="190" spans="1:258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</row>
    <row r="191" spans="1:258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</row>
    <row r="192" spans="1:258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</row>
    <row r="193" spans="1:258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</row>
    <row r="194" spans="1:258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</row>
    <row r="195" spans="1:258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</row>
    <row r="196" spans="1:258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</row>
    <row r="197" spans="1:258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</row>
    <row r="198" spans="1:258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</row>
    <row r="199" spans="1:258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</row>
    <row r="200" spans="1:258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</row>
    <row r="201" spans="1:258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</row>
    <row r="202" spans="1:258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</row>
    <row r="203" spans="1:258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</row>
    <row r="204" spans="1:258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</row>
    <row r="205" spans="1:258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</row>
    <row r="206" spans="1:258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</row>
    <row r="207" spans="1:258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</row>
    <row r="208" spans="1:258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</row>
    <row r="209" spans="1:258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</row>
    <row r="210" spans="1:258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</row>
    <row r="211" spans="1:258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</row>
    <row r="212" spans="1:258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</row>
    <row r="213" spans="1:258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</row>
    <row r="214" spans="1:258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</row>
    <row r="215" spans="1:258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</row>
    <row r="216" spans="1:258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</row>
    <row r="217" spans="1:258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</row>
    <row r="218" spans="1:258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</row>
    <row r="219" spans="1:258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</row>
    <row r="220" spans="1:258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</row>
    <row r="221" spans="1:258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</row>
    <row r="222" spans="1:258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</row>
    <row r="223" spans="1:258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</row>
    <row r="224" spans="1:258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</row>
    <row r="225" spans="1:258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</row>
    <row r="226" spans="1:258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</row>
    <row r="227" spans="1:258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</row>
    <row r="228" spans="1:258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</row>
    <row r="229" spans="1:258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</row>
    <row r="230" spans="1:258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</row>
    <row r="231" spans="1:258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</row>
    <row r="232" spans="1:258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</row>
    <row r="233" spans="1:258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</row>
    <row r="234" spans="1:258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</row>
    <row r="235" spans="1:258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</row>
    <row r="236" spans="1:258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</row>
    <row r="237" spans="1:258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</row>
    <row r="238" spans="1:258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</row>
    <row r="239" spans="1:258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</row>
    <row r="240" spans="1:258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</row>
    <row r="241" spans="1:258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</row>
    <row r="242" spans="1:258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</row>
    <row r="243" spans="1:258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</row>
    <row r="244" spans="1:258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</row>
    <row r="245" spans="1:258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</row>
    <row r="246" spans="1:258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</row>
    <row r="247" spans="1:258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</row>
    <row r="248" spans="1:258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</row>
    <row r="249" spans="1:258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</row>
    <row r="250" spans="1:258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</row>
    <row r="251" spans="1:258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</row>
    <row r="252" spans="1:258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</row>
    <row r="253" spans="1:258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</row>
    <row r="254" spans="1:258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</row>
    <row r="255" spans="1:258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</row>
    <row r="256" spans="1:258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</row>
    <row r="257" spans="1:258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</row>
    <row r="258" spans="1:258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</row>
    <row r="259" spans="1:258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</row>
    <row r="260" spans="1:258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</row>
    <row r="261" spans="1:258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</row>
    <row r="262" spans="1:258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</row>
    <row r="263" spans="1:258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</row>
    <row r="264" spans="1:258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</row>
    <row r="265" spans="1:258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</row>
    <row r="266" spans="1:258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</row>
    <row r="267" spans="1:258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</row>
    <row r="268" spans="1:258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</row>
    <row r="269" spans="1:258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</row>
    <row r="270" spans="1:258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</row>
    <row r="271" spans="1:258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</row>
    <row r="272" spans="1:258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</row>
    <row r="273" spans="1:258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</row>
    <row r="274" spans="1:258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</row>
    <row r="275" spans="1:258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</row>
    <row r="276" spans="1:258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</row>
    <row r="277" spans="1:258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</row>
    <row r="278" spans="1:258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</row>
    <row r="279" spans="1:258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</row>
    <row r="280" spans="1:258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</row>
    <row r="281" spans="1:258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</row>
    <row r="282" spans="1:258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</row>
    <row r="283" spans="1:258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</row>
    <row r="284" spans="1:258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</row>
    <row r="285" spans="1:258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</row>
    <row r="286" spans="1:258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</row>
    <row r="287" spans="1:258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</row>
    <row r="288" spans="1:258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</row>
    <row r="289" spans="1:258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</row>
    <row r="290" spans="1:258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</row>
    <row r="291" spans="1:258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</row>
    <row r="292" spans="1:258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</row>
    <row r="293" spans="1:258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</row>
    <row r="294" spans="1:258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</row>
    <row r="295" spans="1:258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</row>
    <row r="296" spans="1:258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</row>
    <row r="297" spans="1:258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</row>
    <row r="298" spans="1:258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</row>
    <row r="299" spans="1:258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</row>
    <row r="300" spans="1:258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</row>
    <row r="301" spans="1:258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</row>
    <row r="302" spans="1:258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</row>
    <row r="303" spans="1:258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</row>
    <row r="304" spans="1:258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</row>
    <row r="305" spans="1:258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</row>
    <row r="306" spans="1:258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</row>
    <row r="307" spans="1:258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</row>
    <row r="308" spans="1:258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</row>
    <row r="309" spans="1:258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</row>
    <row r="310" spans="1:258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</row>
    <row r="311" spans="1:258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</row>
    <row r="312" spans="1:258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</row>
    <row r="313" spans="1:258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</row>
    <row r="314" spans="1:258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</row>
    <row r="315" spans="1:258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</row>
    <row r="316" spans="1:258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</row>
    <row r="317" spans="1:258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</row>
    <row r="318" spans="1:258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</row>
    <row r="319" spans="1:258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</row>
    <row r="320" spans="1:258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</row>
    <row r="321" spans="1:282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</row>
    <row r="322" spans="1:282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</row>
    <row r="323" spans="1:282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</row>
    <row r="324" spans="1:282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</row>
    <row r="325" spans="1:282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  <c r="IZ325" s="1"/>
      <c r="JA325" s="1"/>
      <c r="JB325" s="1"/>
      <c r="JC325" s="1"/>
      <c r="JD325" s="1"/>
      <c r="JE325" s="1"/>
      <c r="JF325" s="1"/>
      <c r="JG325" s="1"/>
      <c r="JH325" s="1"/>
      <c r="JI325" s="1"/>
      <c r="JJ325" s="1"/>
      <c r="JK325" s="1"/>
      <c r="JL325" s="1"/>
      <c r="JM325" s="1"/>
      <c r="JN325" s="1"/>
      <c r="JO325" s="1"/>
      <c r="JP325" s="1"/>
      <c r="JQ325" s="1"/>
      <c r="JR325" s="1"/>
      <c r="JS325" s="1"/>
      <c r="JT325" s="1"/>
      <c r="JU325" s="1"/>
      <c r="JV325" s="1"/>
    </row>
    <row r="326" spans="1:282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  <c r="IZ326" s="1"/>
      <c r="JA326" s="1"/>
      <c r="JB326" s="1"/>
      <c r="JC326" s="1"/>
      <c r="JD326" s="1"/>
      <c r="JE326" s="1"/>
      <c r="JF326" s="1"/>
      <c r="JG326" s="1"/>
      <c r="JH326" s="1"/>
      <c r="JI326" s="1"/>
      <c r="JJ326" s="1"/>
      <c r="JK326" s="1"/>
      <c r="JL326" s="1"/>
      <c r="JM326" s="1"/>
      <c r="JN326" s="1"/>
      <c r="JO326" s="1"/>
      <c r="JP326" s="1"/>
      <c r="JQ326" s="1"/>
      <c r="JR326" s="1"/>
      <c r="JS326" s="1"/>
      <c r="JT326" s="1"/>
      <c r="JU326" s="1"/>
      <c r="JV326" s="1"/>
    </row>
    <row r="327" spans="1:282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  <c r="JA327" s="1"/>
      <c r="JB327" s="1"/>
      <c r="JC327" s="1"/>
      <c r="JD327" s="1"/>
      <c r="JE327" s="1"/>
      <c r="JF327" s="1"/>
      <c r="JG327" s="1"/>
      <c r="JH327" s="1"/>
      <c r="JI327" s="1"/>
      <c r="JJ327" s="1"/>
      <c r="JK327" s="1"/>
      <c r="JL327" s="1"/>
      <c r="JM327" s="1"/>
      <c r="JN327" s="1"/>
      <c r="JO327" s="1"/>
      <c r="JP327" s="1"/>
      <c r="JQ327" s="1"/>
      <c r="JR327" s="1"/>
      <c r="JS327" s="1"/>
      <c r="JT327" s="1"/>
      <c r="JU327" s="1"/>
      <c r="JV327" s="1"/>
    </row>
    <row r="328" spans="1:282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  <c r="JA328" s="1"/>
      <c r="JB328" s="1"/>
      <c r="JC328" s="1"/>
      <c r="JD328" s="1"/>
      <c r="JE328" s="1"/>
      <c r="JF328" s="1"/>
      <c r="JG328" s="1"/>
      <c r="JH328" s="1"/>
      <c r="JI328" s="1"/>
      <c r="JJ328" s="1"/>
      <c r="JK328" s="1"/>
      <c r="JL328" s="1"/>
      <c r="JM328" s="1"/>
      <c r="JN328" s="1"/>
      <c r="JO328" s="1"/>
      <c r="JP328" s="1"/>
      <c r="JQ328" s="1"/>
      <c r="JR328" s="1"/>
      <c r="JS328" s="1"/>
      <c r="JT328" s="1"/>
      <c r="JU328" s="1"/>
      <c r="JV328" s="1"/>
    </row>
    <row r="329" spans="1:282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  <c r="JA329" s="1"/>
      <c r="JB329" s="1"/>
      <c r="JC329" s="1"/>
      <c r="JD329" s="1"/>
      <c r="JE329" s="1"/>
      <c r="JF329" s="1"/>
      <c r="JG329" s="1"/>
      <c r="JH329" s="1"/>
      <c r="JI329" s="1"/>
      <c r="JJ329" s="1"/>
      <c r="JK329" s="1"/>
      <c r="JL329" s="1"/>
      <c r="JM329" s="1"/>
      <c r="JN329" s="1"/>
      <c r="JO329" s="1"/>
      <c r="JP329" s="1"/>
      <c r="JQ329" s="1"/>
      <c r="JR329" s="1"/>
      <c r="JS329" s="1"/>
      <c r="JT329" s="1"/>
      <c r="JU329" s="1"/>
      <c r="JV329" s="1"/>
    </row>
    <row r="330" spans="1:282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  <c r="JA330" s="1"/>
      <c r="JB330" s="1"/>
      <c r="JC330" s="1"/>
      <c r="JD330" s="1"/>
      <c r="JE330" s="1"/>
      <c r="JF330" s="1"/>
      <c r="JG330" s="1"/>
      <c r="JH330" s="1"/>
      <c r="JI330" s="1"/>
      <c r="JJ330" s="1"/>
      <c r="JK330" s="1"/>
      <c r="JL330" s="1"/>
      <c r="JM330" s="1"/>
      <c r="JN330" s="1"/>
      <c r="JO330" s="1"/>
      <c r="JP330" s="1"/>
      <c r="JQ330" s="1"/>
      <c r="JR330" s="1"/>
      <c r="JS330" s="1"/>
      <c r="JT330" s="1"/>
      <c r="JU330" s="1"/>
      <c r="JV330" s="1"/>
    </row>
    <row r="331" spans="1:282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  <c r="JA331" s="1"/>
      <c r="JB331" s="1"/>
      <c r="JC331" s="1"/>
      <c r="JD331" s="1"/>
      <c r="JE331" s="1"/>
      <c r="JF331" s="1"/>
      <c r="JG331" s="1"/>
      <c r="JH331" s="1"/>
      <c r="JI331" s="1"/>
      <c r="JJ331" s="1"/>
      <c r="JK331" s="1"/>
      <c r="JL331" s="1"/>
      <c r="JM331" s="1"/>
      <c r="JN331" s="1"/>
      <c r="JO331" s="1"/>
      <c r="JP331" s="1"/>
      <c r="JQ331" s="1"/>
      <c r="JR331" s="1"/>
      <c r="JS331" s="1"/>
      <c r="JT331" s="1"/>
      <c r="JU331" s="1"/>
      <c r="JV331" s="1"/>
    </row>
    <row r="332" spans="1:282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  <c r="JA332" s="1"/>
      <c r="JB332" s="1"/>
      <c r="JC332" s="1"/>
      <c r="JD332" s="1"/>
      <c r="JE332" s="1"/>
      <c r="JF332" s="1"/>
      <c r="JG332" s="1"/>
      <c r="JH332" s="1"/>
      <c r="JI332" s="1"/>
      <c r="JJ332" s="1"/>
      <c r="JK332" s="1"/>
      <c r="JL332" s="1"/>
      <c r="JM332" s="1"/>
      <c r="JN332" s="1"/>
      <c r="JO332" s="1"/>
      <c r="JP332" s="1"/>
      <c r="JQ332" s="1"/>
      <c r="JR332" s="1"/>
      <c r="JS332" s="1"/>
      <c r="JT332" s="1"/>
      <c r="JU332" s="1"/>
      <c r="JV332" s="1"/>
    </row>
    <row r="333" spans="1:282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  <c r="JA333" s="1"/>
      <c r="JB333" s="1"/>
      <c r="JC333" s="1"/>
      <c r="JD333" s="1"/>
      <c r="JE333" s="1"/>
      <c r="JF333" s="1"/>
      <c r="JG333" s="1"/>
      <c r="JH333" s="1"/>
      <c r="JI333" s="1"/>
      <c r="JJ333" s="1"/>
      <c r="JK333" s="1"/>
      <c r="JL333" s="1"/>
      <c r="JM333" s="1"/>
      <c r="JN333" s="1"/>
      <c r="JO333" s="1"/>
      <c r="JP333" s="1"/>
      <c r="JQ333" s="1"/>
      <c r="JR333" s="1"/>
      <c r="JS333" s="1"/>
      <c r="JT333" s="1"/>
      <c r="JU333" s="1"/>
      <c r="JV333" s="1"/>
    </row>
    <row r="334" spans="1:282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  <c r="JB334" s="1"/>
      <c r="JC334" s="1"/>
      <c r="JD334" s="1"/>
      <c r="JE334" s="1"/>
      <c r="JF334" s="1"/>
      <c r="JG334" s="1"/>
      <c r="JH334" s="1"/>
      <c r="JI334" s="1"/>
      <c r="JJ334" s="1"/>
      <c r="JK334" s="1"/>
      <c r="JL334" s="1"/>
      <c r="JM334" s="1"/>
      <c r="JN334" s="1"/>
      <c r="JO334" s="1"/>
      <c r="JP334" s="1"/>
      <c r="JQ334" s="1"/>
      <c r="JR334" s="1"/>
      <c r="JS334" s="1"/>
      <c r="JT334" s="1"/>
      <c r="JU334" s="1"/>
      <c r="JV334" s="1"/>
    </row>
    <row r="335" spans="1:282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  <c r="JB335" s="1"/>
      <c r="JC335" s="1"/>
      <c r="JD335" s="1"/>
      <c r="JE335" s="1"/>
      <c r="JF335" s="1"/>
      <c r="JG335" s="1"/>
      <c r="JH335" s="1"/>
      <c r="JI335" s="1"/>
      <c r="JJ335" s="1"/>
      <c r="JK335" s="1"/>
      <c r="JL335" s="1"/>
      <c r="JM335" s="1"/>
      <c r="JN335" s="1"/>
      <c r="JO335" s="1"/>
      <c r="JP335" s="1"/>
      <c r="JQ335" s="1"/>
      <c r="JR335" s="1"/>
      <c r="JS335" s="1"/>
      <c r="JT335" s="1"/>
      <c r="JU335" s="1"/>
      <c r="JV335" s="1"/>
    </row>
    <row r="336" spans="1:282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  <c r="JB336" s="1"/>
      <c r="JC336" s="1"/>
      <c r="JD336" s="1"/>
      <c r="JE336" s="1"/>
      <c r="JF336" s="1"/>
      <c r="JG336" s="1"/>
      <c r="JH336" s="1"/>
      <c r="JI336" s="1"/>
      <c r="JJ336" s="1"/>
      <c r="JK336" s="1"/>
      <c r="JL336" s="1"/>
      <c r="JM336" s="1"/>
      <c r="JN336" s="1"/>
      <c r="JO336" s="1"/>
      <c r="JP336" s="1"/>
      <c r="JQ336" s="1"/>
      <c r="JR336" s="1"/>
      <c r="JS336" s="1"/>
      <c r="JT336" s="1"/>
      <c r="JU336" s="1"/>
      <c r="JV336" s="1"/>
    </row>
    <row r="337" spans="1:282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  <c r="JB337" s="1"/>
      <c r="JC337" s="1"/>
      <c r="JD337" s="1"/>
      <c r="JE337" s="1"/>
      <c r="JF337" s="1"/>
      <c r="JG337" s="1"/>
      <c r="JH337" s="1"/>
      <c r="JI337" s="1"/>
      <c r="JJ337" s="1"/>
      <c r="JK337" s="1"/>
      <c r="JL337" s="1"/>
      <c r="JM337" s="1"/>
      <c r="JN337" s="1"/>
      <c r="JO337" s="1"/>
      <c r="JP337" s="1"/>
      <c r="JQ337" s="1"/>
      <c r="JR337" s="1"/>
      <c r="JS337" s="1"/>
      <c r="JT337" s="1"/>
      <c r="JU337" s="1"/>
      <c r="JV337" s="1"/>
    </row>
    <row r="338" spans="1:282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  <c r="JC338" s="1"/>
      <c r="JD338" s="1"/>
      <c r="JE338" s="1"/>
      <c r="JF338" s="1"/>
      <c r="JG338" s="1"/>
      <c r="JH338" s="1"/>
      <c r="JI338" s="1"/>
      <c r="JJ338" s="1"/>
      <c r="JK338" s="1"/>
      <c r="JL338" s="1"/>
      <c r="JM338" s="1"/>
      <c r="JN338" s="1"/>
      <c r="JO338" s="1"/>
      <c r="JP338" s="1"/>
      <c r="JQ338" s="1"/>
      <c r="JR338" s="1"/>
      <c r="JS338" s="1"/>
      <c r="JT338" s="1"/>
      <c r="JU338" s="1"/>
      <c r="JV338" s="1"/>
    </row>
    <row r="339" spans="1:282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  <c r="JC339" s="1"/>
      <c r="JD339" s="1"/>
      <c r="JE339" s="1"/>
      <c r="JF339" s="1"/>
      <c r="JG339" s="1"/>
      <c r="JH339" s="1"/>
      <c r="JI339" s="1"/>
      <c r="JJ339" s="1"/>
      <c r="JK339" s="1"/>
      <c r="JL339" s="1"/>
      <c r="JM339" s="1"/>
      <c r="JN339" s="1"/>
      <c r="JO339" s="1"/>
      <c r="JP339" s="1"/>
      <c r="JQ339" s="1"/>
      <c r="JR339" s="1"/>
      <c r="JS339" s="1"/>
      <c r="JT339" s="1"/>
      <c r="JU339" s="1"/>
      <c r="JV339" s="1"/>
    </row>
    <row r="340" spans="1:282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  <c r="JC340" s="1"/>
      <c r="JD340" s="1"/>
      <c r="JE340" s="1"/>
      <c r="JF340" s="1"/>
      <c r="JG340" s="1"/>
      <c r="JH340" s="1"/>
      <c r="JI340" s="1"/>
      <c r="JJ340" s="1"/>
      <c r="JK340" s="1"/>
      <c r="JL340" s="1"/>
      <c r="JM340" s="1"/>
      <c r="JN340" s="1"/>
      <c r="JO340" s="1"/>
      <c r="JP340" s="1"/>
      <c r="JQ340" s="1"/>
      <c r="JR340" s="1"/>
      <c r="JS340" s="1"/>
      <c r="JT340" s="1"/>
      <c r="JU340" s="1"/>
      <c r="JV340" s="1"/>
    </row>
    <row r="341" spans="1:282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  <c r="JC341" s="1"/>
      <c r="JD341" s="1"/>
      <c r="JE341" s="1"/>
      <c r="JF341" s="1"/>
      <c r="JG341" s="1"/>
      <c r="JH341" s="1"/>
      <c r="JI341" s="1"/>
      <c r="JJ341" s="1"/>
      <c r="JK341" s="1"/>
      <c r="JL341" s="1"/>
      <c r="JM341" s="1"/>
      <c r="JN341" s="1"/>
      <c r="JO341" s="1"/>
      <c r="JP341" s="1"/>
      <c r="JQ341" s="1"/>
      <c r="JR341" s="1"/>
      <c r="JS341" s="1"/>
      <c r="JT341" s="1"/>
      <c r="JU341" s="1"/>
      <c r="JV341" s="1"/>
    </row>
    <row r="342" spans="1:282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  <c r="JC342" s="1"/>
      <c r="JD342" s="1"/>
      <c r="JE342" s="1"/>
      <c r="JF342" s="1"/>
      <c r="JG342" s="1"/>
      <c r="JH342" s="1"/>
      <c r="JI342" s="1"/>
      <c r="JJ342" s="1"/>
      <c r="JK342" s="1"/>
      <c r="JL342" s="1"/>
      <c r="JM342" s="1"/>
      <c r="JN342" s="1"/>
      <c r="JO342" s="1"/>
      <c r="JP342" s="1"/>
      <c r="JQ342" s="1"/>
      <c r="JR342" s="1"/>
      <c r="JS342" s="1"/>
      <c r="JT342" s="1"/>
      <c r="JU342" s="1"/>
      <c r="JV342" s="1"/>
    </row>
    <row r="343" spans="1:282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  <c r="JC343" s="1"/>
      <c r="JD343" s="1"/>
      <c r="JE343" s="1"/>
      <c r="JF343" s="1"/>
      <c r="JG343" s="1"/>
      <c r="JH343" s="1"/>
      <c r="JI343" s="1"/>
      <c r="JJ343" s="1"/>
      <c r="JK343" s="1"/>
      <c r="JL343" s="1"/>
      <c r="JM343" s="1"/>
      <c r="JN343" s="1"/>
      <c r="JO343" s="1"/>
      <c r="JP343" s="1"/>
      <c r="JQ343" s="1"/>
      <c r="JR343" s="1"/>
      <c r="JS343" s="1"/>
      <c r="JT343" s="1"/>
      <c r="JU343" s="1"/>
      <c r="JV343" s="1"/>
    </row>
    <row r="344" spans="1:282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  <c r="JC344" s="1"/>
      <c r="JD344" s="1"/>
      <c r="JE344" s="1"/>
      <c r="JF344" s="1"/>
      <c r="JG344" s="1"/>
      <c r="JH344" s="1"/>
      <c r="JI344" s="1"/>
      <c r="JJ344" s="1"/>
      <c r="JK344" s="1"/>
      <c r="JL344" s="1"/>
      <c r="JM344" s="1"/>
      <c r="JN344" s="1"/>
      <c r="JO344" s="1"/>
      <c r="JP344" s="1"/>
      <c r="JQ344" s="1"/>
      <c r="JR344" s="1"/>
      <c r="JS344" s="1"/>
      <c r="JT344" s="1"/>
      <c r="JU344" s="1"/>
      <c r="JV344" s="1"/>
    </row>
    <row r="345" spans="1:282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  <c r="JC345" s="1"/>
      <c r="JD345" s="1"/>
      <c r="JE345" s="1"/>
      <c r="JF345" s="1"/>
      <c r="JG345" s="1"/>
      <c r="JH345" s="1"/>
      <c r="JI345" s="1"/>
      <c r="JJ345" s="1"/>
      <c r="JK345" s="1"/>
      <c r="JL345" s="1"/>
      <c r="JM345" s="1"/>
      <c r="JN345" s="1"/>
      <c r="JO345" s="1"/>
      <c r="JP345" s="1"/>
      <c r="JQ345" s="1"/>
      <c r="JR345" s="1"/>
      <c r="JS345" s="1"/>
      <c r="JT345" s="1"/>
      <c r="JU345" s="1"/>
      <c r="JV345" s="1"/>
    </row>
    <row r="346" spans="1:282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  <c r="JC346" s="1"/>
      <c r="JD346" s="1"/>
      <c r="JE346" s="1"/>
      <c r="JF346" s="1"/>
      <c r="JG346" s="1"/>
      <c r="JH346" s="1"/>
      <c r="JI346" s="1"/>
      <c r="JJ346" s="1"/>
      <c r="JK346" s="1"/>
      <c r="JL346" s="1"/>
      <c r="JM346" s="1"/>
      <c r="JN346" s="1"/>
      <c r="JO346" s="1"/>
      <c r="JP346" s="1"/>
      <c r="JQ346" s="1"/>
      <c r="JR346" s="1"/>
      <c r="JS346" s="1"/>
      <c r="JT346" s="1"/>
      <c r="JU346" s="1"/>
      <c r="JV346" s="1"/>
    </row>
    <row r="347" spans="1:282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  <c r="JC347" s="1"/>
      <c r="JD347" s="1"/>
      <c r="JE347" s="1"/>
      <c r="JF347" s="1"/>
      <c r="JG347" s="1"/>
      <c r="JH347" s="1"/>
      <c r="JI347" s="1"/>
      <c r="JJ347" s="1"/>
      <c r="JK347" s="1"/>
      <c r="JL347" s="1"/>
      <c r="JM347" s="1"/>
      <c r="JN347" s="1"/>
      <c r="JO347" s="1"/>
      <c r="JP347" s="1"/>
      <c r="JQ347" s="1"/>
      <c r="JR347" s="1"/>
      <c r="JS347" s="1"/>
      <c r="JT347" s="1"/>
      <c r="JU347" s="1"/>
      <c r="JV347" s="1"/>
    </row>
    <row r="348" spans="1:282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  <c r="JC348" s="1"/>
      <c r="JD348" s="1"/>
      <c r="JE348" s="1"/>
      <c r="JF348" s="1"/>
      <c r="JG348" s="1"/>
      <c r="JH348" s="1"/>
      <c r="JI348" s="1"/>
      <c r="JJ348" s="1"/>
      <c r="JK348" s="1"/>
      <c r="JL348" s="1"/>
      <c r="JM348" s="1"/>
      <c r="JN348" s="1"/>
      <c r="JO348" s="1"/>
      <c r="JP348" s="1"/>
      <c r="JQ348" s="1"/>
      <c r="JR348" s="1"/>
      <c r="JS348" s="1"/>
      <c r="JT348" s="1"/>
      <c r="JU348" s="1"/>
      <c r="JV348" s="1"/>
    </row>
    <row r="349" spans="1:282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  <c r="JC349" s="1"/>
      <c r="JD349" s="1"/>
      <c r="JE349" s="1"/>
      <c r="JF349" s="1"/>
      <c r="JG349" s="1"/>
      <c r="JH349" s="1"/>
      <c r="JI349" s="1"/>
      <c r="JJ349" s="1"/>
      <c r="JK349" s="1"/>
      <c r="JL349" s="1"/>
      <c r="JM349" s="1"/>
      <c r="JN349" s="1"/>
      <c r="JO349" s="1"/>
      <c r="JP349" s="1"/>
      <c r="JQ349" s="1"/>
      <c r="JR349" s="1"/>
      <c r="JS349" s="1"/>
      <c r="JT349" s="1"/>
      <c r="JU349" s="1"/>
      <c r="JV349" s="1"/>
    </row>
    <row r="350" spans="1:282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  <c r="JC350" s="1"/>
      <c r="JD350" s="1"/>
      <c r="JE350" s="1"/>
      <c r="JF350" s="1"/>
      <c r="JG350" s="1"/>
      <c r="JH350" s="1"/>
      <c r="JI350" s="1"/>
      <c r="JJ350" s="1"/>
      <c r="JK350" s="1"/>
      <c r="JL350" s="1"/>
      <c r="JM350" s="1"/>
      <c r="JN350" s="1"/>
      <c r="JO350" s="1"/>
      <c r="JP350" s="1"/>
      <c r="JQ350" s="1"/>
      <c r="JR350" s="1"/>
      <c r="JS350" s="1"/>
      <c r="JT350" s="1"/>
      <c r="JU350" s="1"/>
      <c r="JV350" s="1"/>
    </row>
    <row r="351" spans="1:282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  <c r="JC351" s="1"/>
      <c r="JD351" s="1"/>
      <c r="JE351" s="1"/>
      <c r="JF351" s="1"/>
      <c r="JG351" s="1"/>
      <c r="JH351" s="1"/>
      <c r="JI351" s="1"/>
      <c r="JJ351" s="1"/>
      <c r="JK351" s="1"/>
      <c r="JL351" s="1"/>
      <c r="JM351" s="1"/>
      <c r="JN351" s="1"/>
      <c r="JO351" s="1"/>
      <c r="JP351" s="1"/>
      <c r="JQ351" s="1"/>
      <c r="JR351" s="1"/>
      <c r="JS351" s="1"/>
      <c r="JT351" s="1"/>
      <c r="JU351" s="1"/>
      <c r="JV351" s="1"/>
    </row>
    <row r="352" spans="1:282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  <c r="JC352" s="1"/>
      <c r="JD352" s="1"/>
      <c r="JE352" s="1"/>
      <c r="JF352" s="1"/>
      <c r="JG352" s="1"/>
      <c r="JH352" s="1"/>
      <c r="JI352" s="1"/>
      <c r="JJ352" s="1"/>
      <c r="JK352" s="1"/>
      <c r="JL352" s="1"/>
      <c r="JM352" s="1"/>
      <c r="JN352" s="1"/>
      <c r="JO352" s="1"/>
      <c r="JP352" s="1"/>
      <c r="JQ352" s="1"/>
      <c r="JR352" s="1"/>
      <c r="JS352" s="1"/>
      <c r="JT352" s="1"/>
      <c r="JU352" s="1"/>
      <c r="JV352" s="1"/>
    </row>
    <row r="353" spans="1:282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  <c r="JC353" s="1"/>
      <c r="JD353" s="1"/>
      <c r="JE353" s="1"/>
      <c r="JF353" s="1"/>
      <c r="JG353" s="1"/>
      <c r="JH353" s="1"/>
      <c r="JI353" s="1"/>
      <c r="JJ353" s="1"/>
      <c r="JK353" s="1"/>
      <c r="JL353" s="1"/>
      <c r="JM353" s="1"/>
      <c r="JN353" s="1"/>
      <c r="JO353" s="1"/>
      <c r="JP353" s="1"/>
      <c r="JQ353" s="1"/>
      <c r="JR353" s="1"/>
      <c r="JS353" s="1"/>
      <c r="JT353" s="1"/>
      <c r="JU353" s="1"/>
      <c r="JV353" s="1"/>
    </row>
    <row r="354" spans="1:282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  <c r="JC354" s="1"/>
      <c r="JD354" s="1"/>
      <c r="JE354" s="1"/>
      <c r="JF354" s="1"/>
      <c r="JG354" s="1"/>
      <c r="JH354" s="1"/>
      <c r="JI354" s="1"/>
      <c r="JJ354" s="1"/>
      <c r="JK354" s="1"/>
      <c r="JL354" s="1"/>
      <c r="JM354" s="1"/>
      <c r="JN354" s="1"/>
      <c r="JO354" s="1"/>
      <c r="JP354" s="1"/>
      <c r="JQ354" s="1"/>
      <c r="JR354" s="1"/>
      <c r="JS354" s="1"/>
      <c r="JT354" s="1"/>
      <c r="JU354" s="1"/>
      <c r="JV354" s="1"/>
    </row>
    <row r="355" spans="1:282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  <c r="JC355" s="1"/>
      <c r="JD355" s="1"/>
      <c r="JE355" s="1"/>
      <c r="JF355" s="1"/>
      <c r="JG355" s="1"/>
      <c r="JH355" s="1"/>
      <c r="JI355" s="1"/>
      <c r="JJ355" s="1"/>
      <c r="JK355" s="1"/>
      <c r="JL355" s="1"/>
      <c r="JM355" s="1"/>
      <c r="JN355" s="1"/>
      <c r="JO355" s="1"/>
      <c r="JP355" s="1"/>
      <c r="JQ355" s="1"/>
      <c r="JR355" s="1"/>
      <c r="JS355" s="1"/>
      <c r="JT355" s="1"/>
      <c r="JU355" s="1"/>
      <c r="JV355" s="1"/>
    </row>
    <row r="356" spans="1:282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  <c r="JC356" s="1"/>
      <c r="JD356" s="1"/>
      <c r="JE356" s="1"/>
      <c r="JF356" s="1"/>
      <c r="JG356" s="1"/>
      <c r="JH356" s="1"/>
      <c r="JI356" s="1"/>
      <c r="JJ356" s="1"/>
      <c r="JK356" s="1"/>
      <c r="JL356" s="1"/>
      <c r="JM356" s="1"/>
      <c r="JN356" s="1"/>
      <c r="JO356" s="1"/>
      <c r="JP356" s="1"/>
      <c r="JQ356" s="1"/>
      <c r="JR356" s="1"/>
      <c r="JS356" s="1"/>
      <c r="JT356" s="1"/>
      <c r="JU356" s="1"/>
      <c r="JV356" s="1"/>
    </row>
    <row r="357" spans="1:282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  <c r="JC357" s="1"/>
      <c r="JD357" s="1"/>
      <c r="JE357" s="1"/>
      <c r="JF357" s="1"/>
      <c r="JG357" s="1"/>
      <c r="JH357" s="1"/>
      <c r="JI357" s="1"/>
      <c r="JJ357" s="1"/>
      <c r="JK357" s="1"/>
      <c r="JL357" s="1"/>
      <c r="JM357" s="1"/>
      <c r="JN357" s="1"/>
      <c r="JO357" s="1"/>
      <c r="JP357" s="1"/>
      <c r="JQ357" s="1"/>
      <c r="JR357" s="1"/>
      <c r="JS357" s="1"/>
      <c r="JT357" s="1"/>
      <c r="JU357" s="1"/>
      <c r="JV357" s="1"/>
    </row>
    <row r="358" spans="1:282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  <c r="JC358" s="1"/>
      <c r="JD358" s="1"/>
      <c r="JE358" s="1"/>
      <c r="JF358" s="1"/>
      <c r="JG358" s="1"/>
      <c r="JH358" s="1"/>
      <c r="JI358" s="1"/>
      <c r="JJ358" s="1"/>
      <c r="JK358" s="1"/>
      <c r="JL358" s="1"/>
      <c r="JM358" s="1"/>
      <c r="JN358" s="1"/>
      <c r="JO358" s="1"/>
      <c r="JP358" s="1"/>
      <c r="JQ358" s="1"/>
      <c r="JR358" s="1"/>
      <c r="JS358" s="1"/>
      <c r="JT358" s="1"/>
      <c r="JU358" s="1"/>
      <c r="JV358" s="1"/>
    </row>
    <row r="359" spans="1:282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  <c r="JC359" s="1"/>
      <c r="JD359" s="1"/>
      <c r="JE359" s="1"/>
      <c r="JF359" s="1"/>
      <c r="JG359" s="1"/>
      <c r="JH359" s="1"/>
      <c r="JI359" s="1"/>
      <c r="JJ359" s="1"/>
      <c r="JK359" s="1"/>
      <c r="JL359" s="1"/>
      <c r="JM359" s="1"/>
      <c r="JN359" s="1"/>
      <c r="JO359" s="1"/>
      <c r="JP359" s="1"/>
      <c r="JQ359" s="1"/>
      <c r="JR359" s="1"/>
      <c r="JS359" s="1"/>
      <c r="JT359" s="1"/>
      <c r="JU359" s="1"/>
      <c r="JV359" s="1"/>
    </row>
    <row r="360" spans="1:282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  <c r="JC360" s="1"/>
      <c r="JD360" s="1"/>
      <c r="JE360" s="1"/>
      <c r="JF360" s="1"/>
      <c r="JG360" s="1"/>
      <c r="JH360" s="1"/>
      <c r="JI360" s="1"/>
      <c r="JJ360" s="1"/>
      <c r="JK360" s="1"/>
      <c r="JL360" s="1"/>
      <c r="JM360" s="1"/>
      <c r="JN360" s="1"/>
      <c r="JO360" s="1"/>
      <c r="JP360" s="1"/>
      <c r="JQ360" s="1"/>
      <c r="JR360" s="1"/>
      <c r="JS360" s="1"/>
      <c r="JT360" s="1"/>
      <c r="JU360" s="1"/>
      <c r="JV360" s="1"/>
    </row>
    <row r="361" spans="1:282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  <c r="JC361" s="1"/>
      <c r="JD361" s="1"/>
      <c r="JE361" s="1"/>
      <c r="JF361" s="1"/>
      <c r="JG361" s="1"/>
      <c r="JH361" s="1"/>
      <c r="JI361" s="1"/>
      <c r="JJ361" s="1"/>
      <c r="JK361" s="1"/>
      <c r="JL361" s="1"/>
      <c r="JM361" s="1"/>
      <c r="JN361" s="1"/>
      <c r="JO361" s="1"/>
      <c r="JP361" s="1"/>
      <c r="JQ361" s="1"/>
      <c r="JR361" s="1"/>
      <c r="JS361" s="1"/>
      <c r="JT361" s="1"/>
      <c r="JU361" s="1"/>
      <c r="JV361" s="1"/>
    </row>
    <row r="362" spans="1:282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  <c r="JC362" s="1"/>
      <c r="JD362" s="1"/>
      <c r="JE362" s="1"/>
      <c r="JF362" s="1"/>
      <c r="JG362" s="1"/>
      <c r="JH362" s="1"/>
      <c r="JI362" s="1"/>
      <c r="JJ362" s="1"/>
      <c r="JK362" s="1"/>
      <c r="JL362" s="1"/>
      <c r="JM362" s="1"/>
      <c r="JN362" s="1"/>
      <c r="JO362" s="1"/>
      <c r="JP362" s="1"/>
      <c r="JQ362" s="1"/>
      <c r="JR362" s="1"/>
      <c r="JS362" s="1"/>
      <c r="JT362" s="1"/>
      <c r="JU362" s="1"/>
      <c r="JV362" s="1"/>
    </row>
    <row r="363" spans="1:282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  <c r="JC363" s="1"/>
      <c r="JD363" s="1"/>
      <c r="JE363" s="1"/>
      <c r="JF363" s="1"/>
      <c r="JG363" s="1"/>
      <c r="JH363" s="1"/>
      <c r="JI363" s="1"/>
      <c r="JJ363" s="1"/>
      <c r="JK363" s="1"/>
      <c r="JL363" s="1"/>
      <c r="JM363" s="1"/>
      <c r="JN363" s="1"/>
      <c r="JO363" s="1"/>
      <c r="JP363" s="1"/>
      <c r="JQ363" s="1"/>
      <c r="JR363" s="1"/>
      <c r="JS363" s="1"/>
      <c r="JT363" s="1"/>
      <c r="JU363" s="1"/>
      <c r="JV363" s="1"/>
    </row>
    <row r="364" spans="1:282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  <c r="JC364" s="1"/>
      <c r="JD364" s="1"/>
      <c r="JE364" s="1"/>
      <c r="JF364" s="1"/>
      <c r="JG364" s="1"/>
      <c r="JH364" s="1"/>
      <c r="JI364" s="1"/>
      <c r="JJ364" s="1"/>
      <c r="JK364" s="1"/>
      <c r="JL364" s="1"/>
      <c r="JM364" s="1"/>
      <c r="JN364" s="1"/>
      <c r="JO364" s="1"/>
      <c r="JP364" s="1"/>
      <c r="JQ364" s="1"/>
      <c r="JR364" s="1"/>
      <c r="JS364" s="1"/>
      <c r="JT364" s="1"/>
      <c r="JU364" s="1"/>
      <c r="JV364" s="1"/>
    </row>
    <row r="365" spans="1:282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  <c r="JC365" s="1"/>
      <c r="JD365" s="1"/>
      <c r="JE365" s="1"/>
      <c r="JF365" s="1"/>
      <c r="JG365" s="1"/>
      <c r="JH365" s="1"/>
      <c r="JI365" s="1"/>
      <c r="JJ365" s="1"/>
      <c r="JK365" s="1"/>
      <c r="JL365" s="1"/>
      <c r="JM365" s="1"/>
      <c r="JN365" s="1"/>
      <c r="JO365" s="1"/>
      <c r="JP365" s="1"/>
      <c r="JQ365" s="1"/>
      <c r="JR365" s="1"/>
      <c r="JS365" s="1"/>
      <c r="JT365" s="1"/>
      <c r="JU365" s="1"/>
      <c r="JV365" s="1"/>
    </row>
    <row r="366" spans="1:282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  <c r="JC366" s="1"/>
      <c r="JD366" s="1"/>
      <c r="JE366" s="1"/>
      <c r="JF366" s="1"/>
      <c r="JG366" s="1"/>
      <c r="JH366" s="1"/>
      <c r="JI366" s="1"/>
      <c r="JJ366" s="1"/>
      <c r="JK366" s="1"/>
      <c r="JL366" s="1"/>
      <c r="JM366" s="1"/>
      <c r="JN366" s="1"/>
      <c r="JO366" s="1"/>
      <c r="JP366" s="1"/>
      <c r="JQ366" s="1"/>
      <c r="JR366" s="1"/>
      <c r="JS366" s="1"/>
      <c r="JT366" s="1"/>
      <c r="JU366" s="1"/>
      <c r="JV366" s="1"/>
    </row>
    <row r="367" spans="1:282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  <c r="JC367" s="1"/>
      <c r="JD367" s="1"/>
      <c r="JE367" s="1"/>
      <c r="JF367" s="1"/>
      <c r="JG367" s="1"/>
      <c r="JH367" s="1"/>
      <c r="JI367" s="1"/>
      <c r="JJ367" s="1"/>
      <c r="JK367" s="1"/>
      <c r="JL367" s="1"/>
      <c r="JM367" s="1"/>
      <c r="JN367" s="1"/>
      <c r="JO367" s="1"/>
      <c r="JP367" s="1"/>
      <c r="JQ367" s="1"/>
      <c r="JR367" s="1"/>
      <c r="JS367" s="1"/>
      <c r="JT367" s="1"/>
      <c r="JU367" s="1"/>
      <c r="JV367" s="1"/>
    </row>
    <row r="368" spans="1:282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  <c r="JC368" s="1"/>
      <c r="JD368" s="1"/>
      <c r="JE368" s="1"/>
      <c r="JF368" s="1"/>
      <c r="JG368" s="1"/>
      <c r="JH368" s="1"/>
      <c r="JI368" s="1"/>
      <c r="JJ368" s="1"/>
      <c r="JK368" s="1"/>
      <c r="JL368" s="1"/>
      <c r="JM368" s="1"/>
      <c r="JN368" s="1"/>
      <c r="JO368" s="1"/>
      <c r="JP368" s="1"/>
      <c r="JQ368" s="1"/>
      <c r="JR368" s="1"/>
      <c r="JS368" s="1"/>
      <c r="JT368" s="1"/>
      <c r="JU368" s="1"/>
      <c r="JV368" s="1"/>
    </row>
    <row r="369" spans="1:282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  <c r="JC369" s="1"/>
      <c r="JD369" s="1"/>
      <c r="JE369" s="1"/>
      <c r="JF369" s="1"/>
      <c r="JG369" s="1"/>
      <c r="JH369" s="1"/>
      <c r="JI369" s="1"/>
      <c r="JJ369" s="1"/>
      <c r="JK369" s="1"/>
      <c r="JL369" s="1"/>
      <c r="JM369" s="1"/>
      <c r="JN369" s="1"/>
      <c r="JO369" s="1"/>
      <c r="JP369" s="1"/>
      <c r="JQ369" s="1"/>
      <c r="JR369" s="1"/>
      <c r="JS369" s="1"/>
      <c r="JT369" s="1"/>
      <c r="JU369" s="1"/>
      <c r="JV369" s="1"/>
    </row>
    <row r="370" spans="1:282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  <c r="JC370" s="1"/>
      <c r="JD370" s="1"/>
      <c r="JE370" s="1"/>
      <c r="JF370" s="1"/>
      <c r="JG370" s="1"/>
      <c r="JH370" s="1"/>
      <c r="JI370" s="1"/>
      <c r="JJ370" s="1"/>
      <c r="JK370" s="1"/>
      <c r="JL370" s="1"/>
      <c r="JM370" s="1"/>
      <c r="JN370" s="1"/>
      <c r="JO370" s="1"/>
      <c r="JP370" s="1"/>
      <c r="JQ370" s="1"/>
      <c r="JR370" s="1"/>
      <c r="JS370" s="1"/>
      <c r="JT370" s="1"/>
      <c r="JU370" s="1"/>
      <c r="JV370" s="1"/>
    </row>
    <row r="371" spans="1:282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  <c r="JD371" s="1"/>
      <c r="JE371" s="1"/>
      <c r="JF371" s="1"/>
      <c r="JG371" s="1"/>
      <c r="JH371" s="1"/>
      <c r="JI371" s="1"/>
      <c r="JJ371" s="1"/>
      <c r="JK371" s="1"/>
      <c r="JL371" s="1"/>
      <c r="JM371" s="1"/>
      <c r="JN371" s="1"/>
      <c r="JO371" s="1"/>
      <c r="JP371" s="1"/>
      <c r="JQ371" s="1"/>
      <c r="JR371" s="1"/>
      <c r="JS371" s="1"/>
      <c r="JT371" s="1"/>
      <c r="JU371" s="1"/>
      <c r="JV371" s="1"/>
    </row>
    <row r="372" spans="1:282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1"/>
      <c r="JE372" s="1"/>
      <c r="JF372" s="1"/>
      <c r="JG372" s="1"/>
      <c r="JH372" s="1"/>
      <c r="JI372" s="1"/>
      <c r="JJ372" s="1"/>
      <c r="JK372" s="1"/>
      <c r="JL372" s="1"/>
      <c r="JM372" s="1"/>
      <c r="JN372" s="1"/>
      <c r="JO372" s="1"/>
      <c r="JP372" s="1"/>
      <c r="JQ372" s="1"/>
      <c r="JR372" s="1"/>
      <c r="JS372" s="1"/>
      <c r="JT372" s="1"/>
      <c r="JU372" s="1"/>
      <c r="JV372" s="1"/>
    </row>
    <row r="373" spans="1:282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  <c r="JK373" s="1"/>
      <c r="JL373" s="1"/>
      <c r="JM373" s="1"/>
      <c r="JN373" s="1"/>
      <c r="JO373" s="1"/>
      <c r="JP373" s="1"/>
      <c r="JQ373" s="1"/>
      <c r="JR373" s="1"/>
      <c r="JS373" s="1"/>
      <c r="JT373" s="1"/>
      <c r="JU373" s="1"/>
      <c r="JV373" s="1"/>
    </row>
    <row r="374" spans="1:282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/>
      <c r="JR374" s="1"/>
      <c r="JS374" s="1"/>
      <c r="JT374" s="1"/>
      <c r="JU374" s="1"/>
      <c r="JV374" s="1"/>
    </row>
    <row r="375" spans="1:282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  <c r="JK375" s="1"/>
      <c r="JL375" s="1"/>
      <c r="JM375" s="1"/>
      <c r="JN375" s="1"/>
      <c r="JO375" s="1"/>
      <c r="JP375" s="1"/>
      <c r="JQ375" s="1"/>
      <c r="JR375" s="1"/>
      <c r="JS375" s="1"/>
      <c r="JT375" s="1"/>
      <c r="JU375" s="1"/>
      <c r="JV375" s="1"/>
    </row>
    <row r="376" spans="1:282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  <c r="JR376" s="1"/>
      <c r="JS376" s="1"/>
      <c r="JT376" s="1"/>
      <c r="JU376" s="1"/>
      <c r="JV376" s="1"/>
    </row>
    <row r="377" spans="1:282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  <c r="JT377" s="1"/>
      <c r="JU377" s="1"/>
      <c r="JV377" s="1"/>
    </row>
    <row r="378" spans="1:282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  <c r="JV378" s="1"/>
    </row>
    <row r="379" spans="1:282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  <c r="JV379" s="1"/>
    </row>
    <row r="380" spans="1:282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  <c r="JV380" s="1"/>
    </row>
    <row r="381" spans="1:282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  <c r="JV381" s="1"/>
    </row>
    <row r="382" spans="1:282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  <c r="JV382" s="1"/>
    </row>
    <row r="383" spans="1:282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  <c r="JV383" s="1"/>
    </row>
    <row r="384" spans="1:282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</row>
    <row r="385" spans="1:282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</row>
    <row r="386" spans="1:282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</row>
    <row r="387" spans="1:282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</row>
    <row r="388" spans="1:282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</row>
    <row r="389" spans="1:282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</row>
    <row r="390" spans="1:282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</row>
    <row r="391" spans="1:282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</row>
    <row r="392" spans="1:282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</row>
    <row r="393" spans="1:282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</row>
    <row r="394" spans="1:282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</row>
    <row r="395" spans="1:282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</row>
    <row r="396" spans="1:282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</row>
    <row r="397" spans="1:282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</row>
    <row r="398" spans="1:282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</row>
    <row r="399" spans="1:282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</row>
    <row r="400" spans="1:282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</row>
    <row r="401" spans="1:282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</row>
    <row r="402" spans="1:282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</row>
    <row r="403" spans="1:282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</row>
    <row r="404" spans="1:282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</row>
    <row r="405" spans="1:282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</row>
    <row r="406" spans="1:282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</row>
    <row r="407" spans="1:282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</row>
    <row r="408" spans="1:282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</row>
    <row r="409" spans="1:282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</row>
    <row r="410" spans="1:282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</row>
    <row r="411" spans="1:282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</row>
    <row r="412" spans="1:282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</row>
    <row r="413" spans="1:282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</row>
    <row r="414" spans="1:282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</row>
    <row r="415" spans="1:282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</row>
    <row r="416" spans="1:282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</row>
    <row r="417" spans="1:282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</row>
    <row r="418" spans="1:282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</row>
    <row r="419" spans="1:282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</row>
    <row r="420" spans="1:282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</row>
    <row r="421" spans="1:282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</row>
    <row r="422" spans="1:282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</row>
    <row r="423" spans="1:282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</row>
    <row r="424" spans="1:282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</row>
    <row r="425" spans="1:282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</row>
    <row r="426" spans="1:282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</row>
    <row r="427" spans="1:282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</row>
    <row r="428" spans="1:282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</row>
    <row r="429" spans="1:282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</row>
    <row r="430" spans="1:282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</row>
    <row r="431" spans="1:282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</row>
    <row r="432" spans="1:282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</row>
    <row r="433" spans="1:282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</row>
    <row r="434" spans="1:282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</row>
    <row r="435" spans="1:282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</row>
    <row r="436" spans="1:282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</row>
    <row r="437" spans="1:282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</row>
    <row r="438" spans="1:282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</row>
    <row r="439" spans="1:282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</row>
    <row r="440" spans="1:282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</row>
    <row r="441" spans="1:282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</row>
    <row r="442" spans="1:282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</row>
    <row r="443" spans="1:282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</row>
    <row r="444" spans="1:282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</row>
    <row r="445" spans="1:282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</row>
    <row r="446" spans="1:282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</row>
    <row r="447" spans="1:282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</row>
    <row r="448" spans="1:282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</row>
    <row r="449" spans="1:282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</row>
    <row r="450" spans="1:282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</row>
    <row r="451" spans="1:282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</row>
    <row r="452" spans="1:282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</row>
    <row r="453" spans="1:282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</row>
    <row r="454" spans="1:282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</row>
    <row r="455" spans="1:282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</row>
    <row r="456" spans="1:282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</row>
    <row r="457" spans="1:282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</row>
    <row r="458" spans="1:282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</row>
    <row r="459" spans="1:282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</row>
    <row r="460" spans="1:282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</row>
    <row r="461" spans="1:282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</row>
    <row r="462" spans="1:282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</row>
    <row r="463" spans="1:282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</row>
    <row r="464" spans="1:282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</row>
    <row r="465" spans="1:282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</row>
    <row r="466" spans="1:282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</row>
    <row r="467" spans="1:282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</row>
    <row r="468" spans="1:282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</row>
    <row r="469" spans="1:282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</row>
    <row r="470" spans="1:282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</row>
    <row r="471" spans="1:282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</row>
    <row r="472" spans="1:282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</row>
    <row r="473" spans="1:282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</row>
    <row r="474" spans="1:282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</row>
    <row r="475" spans="1:282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</row>
    <row r="476" spans="1:282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</row>
    <row r="477" spans="1:282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</row>
    <row r="478" spans="1:282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</row>
    <row r="479" spans="1:282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</row>
    <row r="480" spans="1:282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</row>
    <row r="481" spans="1:282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</row>
    <row r="482" spans="1:282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</row>
    <row r="483" spans="1:282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</row>
    <row r="484" spans="1:282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</row>
    <row r="485" spans="1:282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</row>
    <row r="486" spans="1:282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</row>
    <row r="487" spans="1:282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</row>
    <row r="488" spans="1:282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</row>
    <row r="489" spans="1:282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</row>
    <row r="490" spans="1:282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</row>
    <row r="491" spans="1:282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</row>
    <row r="492" spans="1:282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</row>
    <row r="493" spans="1:282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</row>
    <row r="494" spans="1:282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</row>
    <row r="495" spans="1:282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</row>
    <row r="496" spans="1:282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</row>
    <row r="497" spans="1:282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</row>
    <row r="498" spans="1:282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</row>
    <row r="499" spans="1:282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</row>
    <row r="500" spans="1:282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</row>
    <row r="501" spans="1:282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</row>
    <row r="502" spans="1:282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</row>
    <row r="503" spans="1:282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</row>
    <row r="504" spans="1:282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</row>
    <row r="505" spans="1:282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</row>
    <row r="506" spans="1:282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</row>
    <row r="507" spans="1:282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</row>
    <row r="508" spans="1:282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</row>
    <row r="509" spans="1:282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</row>
    <row r="510" spans="1:282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</row>
    <row r="511" spans="1:282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</row>
    <row r="512" spans="1:282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</row>
    <row r="513" spans="1:282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</row>
    <row r="514" spans="1:282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</row>
    <row r="515" spans="1:282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</row>
    <row r="516" spans="1:282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</row>
    <row r="517" spans="1:282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</row>
    <row r="518" spans="1:282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</row>
    <row r="519" spans="1:282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</row>
    <row r="520" spans="1:282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</row>
    <row r="521" spans="1:282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</row>
    <row r="522" spans="1:282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</row>
    <row r="523" spans="1:282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</row>
    <row r="524" spans="1:282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</row>
    <row r="525" spans="1:282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</row>
    <row r="526" spans="1:282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</row>
    <row r="527" spans="1:282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</row>
    <row r="528" spans="1:282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</row>
    <row r="529" spans="1:282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</row>
    <row r="530" spans="1:282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</row>
    <row r="531" spans="1:282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</row>
    <row r="532" spans="1:282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</row>
    <row r="533" spans="1:282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</row>
    <row r="534" spans="1:282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</row>
    <row r="535" spans="1:282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</row>
    <row r="536" spans="1:282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</row>
    <row r="537" spans="1:282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</row>
    <row r="538" spans="1:282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</row>
    <row r="539" spans="1:282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</row>
    <row r="540" spans="1:282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</row>
    <row r="541" spans="1:282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</row>
    <row r="542" spans="1:282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</row>
    <row r="543" spans="1:282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</row>
    <row r="544" spans="1:282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</row>
    <row r="545" spans="1:282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</row>
    <row r="546" spans="1:282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</row>
    <row r="547" spans="1:282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</row>
    <row r="548" spans="1:282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</row>
    <row r="549" spans="1:282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</row>
    <row r="550" spans="1:282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</row>
    <row r="551" spans="1:282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</row>
    <row r="552" spans="1:282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</row>
    <row r="553" spans="1:282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</row>
    <row r="554" spans="1:282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</row>
    <row r="555" spans="1:282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</row>
    <row r="556" spans="1:282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</row>
    <row r="557" spans="1:282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</row>
    <row r="558" spans="1:282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</row>
    <row r="559" spans="1:282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</row>
    <row r="560" spans="1:282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</row>
    <row r="561" spans="1:282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</row>
    <row r="562" spans="1:282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</row>
    <row r="563" spans="1:282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</row>
    <row r="564" spans="1:282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</row>
    <row r="565" spans="1:282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</row>
    <row r="566" spans="1:282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</row>
    <row r="567" spans="1:282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</row>
    <row r="568" spans="1:282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</row>
    <row r="569" spans="1:282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</row>
    <row r="570" spans="1:282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</row>
    <row r="571" spans="1:282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</row>
    <row r="572" spans="1:282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</row>
    <row r="573" spans="1:282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</row>
    <row r="574" spans="1:282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</row>
    <row r="575" spans="1:282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</row>
    <row r="576" spans="1:282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</row>
    <row r="577" spans="1:282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</row>
    <row r="578" spans="1:282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</row>
    <row r="579" spans="1:282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</row>
    <row r="580" spans="1:282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</row>
    <row r="581" spans="1:282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</row>
    <row r="582" spans="1:282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</row>
    <row r="583" spans="1:282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</row>
    <row r="584" spans="1:282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</row>
    <row r="585" spans="1:282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</row>
    <row r="586" spans="1:282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</row>
    <row r="587" spans="1:282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</row>
    <row r="588" spans="1:282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</row>
    <row r="589" spans="1:282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</row>
    <row r="590" spans="1:282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</row>
    <row r="591" spans="1:282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</row>
    <row r="592" spans="1:282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</row>
    <row r="593" spans="1:282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</row>
    <row r="594" spans="1:282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</row>
    <row r="595" spans="1:282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</row>
    <row r="596" spans="1:282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</row>
    <row r="597" spans="1:282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</row>
    <row r="598" spans="1:282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</row>
    <row r="599" spans="1:282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</row>
    <row r="600" spans="1:282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</row>
    <row r="601" spans="1:282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</row>
    <row r="602" spans="1:282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</row>
    <row r="603" spans="1:282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</row>
    <row r="604" spans="1:282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</row>
    <row r="605" spans="1:282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</row>
    <row r="606" spans="1:282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</row>
    <row r="607" spans="1:282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</row>
    <row r="608" spans="1:282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</row>
    <row r="609" spans="1:282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</row>
    <row r="610" spans="1:282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</row>
    <row r="611" spans="1:282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</row>
    <row r="612" spans="1:282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</row>
    <row r="613" spans="1:282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</row>
    <row r="614" spans="1:282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</row>
    <row r="615" spans="1:282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</row>
    <row r="616" spans="1:282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</row>
    <row r="617" spans="1:282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</row>
    <row r="618" spans="1:282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</row>
    <row r="619" spans="1:282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</row>
    <row r="620" spans="1:282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</row>
    <row r="621" spans="1:282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</row>
    <row r="622" spans="1:282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</row>
    <row r="623" spans="1:282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</row>
    <row r="624" spans="1:282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</row>
    <row r="625" spans="1:282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</row>
    <row r="626" spans="1:282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</row>
    <row r="627" spans="1:282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</row>
    <row r="628" spans="1:282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</row>
    <row r="629" spans="1:282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</row>
    <row r="630" spans="1:282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</row>
    <row r="631" spans="1:282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</row>
    <row r="632" spans="1:282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</row>
    <row r="633" spans="1:282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</row>
    <row r="634" spans="1:282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</row>
    <row r="635" spans="1:282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</row>
    <row r="636" spans="1:282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</row>
    <row r="637" spans="1:282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</row>
    <row r="638" spans="1:282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</row>
    <row r="639" spans="1:282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</row>
    <row r="640" spans="1:282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</row>
    <row r="641" spans="1:282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</row>
    <row r="642" spans="1:282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</row>
    <row r="643" spans="1:282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</row>
    <row r="644" spans="1:282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</row>
    <row r="645" spans="1:282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</row>
    <row r="646" spans="1:282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</row>
    <row r="647" spans="1:282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</row>
    <row r="648" spans="1:282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</row>
    <row r="649" spans="1:282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</row>
    <row r="650" spans="1:282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</row>
    <row r="651" spans="1:282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</row>
    <row r="652" spans="1:282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</row>
    <row r="653" spans="1:282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</row>
    <row r="654" spans="1:282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</row>
    <row r="655" spans="1:282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</row>
    <row r="656" spans="1:282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</row>
    <row r="657" spans="1:282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</row>
    <row r="658" spans="1:282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</row>
    <row r="659" spans="1:282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</row>
    <row r="660" spans="1:282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</row>
    <row r="661" spans="1:282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</row>
    <row r="662" spans="1:282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</row>
    <row r="663" spans="1:282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</row>
    <row r="664" spans="1:282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</row>
    <row r="665" spans="1:282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</row>
    <row r="666" spans="1:282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</row>
    <row r="667" spans="1:282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</row>
    <row r="668" spans="1:282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</row>
    <row r="669" spans="1:282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</row>
    <row r="670" spans="1:282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</row>
    <row r="671" spans="1:282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</row>
    <row r="672" spans="1:282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</row>
    <row r="673" spans="1:282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</row>
    <row r="674" spans="1:282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</row>
    <row r="675" spans="1:282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</row>
    <row r="676" spans="1:282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</row>
    <row r="677" spans="1:282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</row>
    <row r="678" spans="1:282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</row>
    <row r="679" spans="1:282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</row>
    <row r="680" spans="1:282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</row>
    <row r="681" spans="1:282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</row>
    <row r="682" spans="1:282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</row>
    <row r="683" spans="1:282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</row>
    <row r="684" spans="1:282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</row>
    <row r="685" spans="1:282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</row>
    <row r="686" spans="1:282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</row>
    <row r="687" spans="1:282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</row>
    <row r="688" spans="1:282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</row>
    <row r="689" spans="1:282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</row>
    <row r="690" spans="1:282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</row>
    <row r="691" spans="1:282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</row>
    <row r="692" spans="1:282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</row>
    <row r="693" spans="1:282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</row>
    <row r="694" spans="1:282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</row>
    <row r="695" spans="1:282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</row>
    <row r="696" spans="1:282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</row>
    <row r="697" spans="1:282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</row>
    <row r="698" spans="1:282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</row>
    <row r="699" spans="1:282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</row>
    <row r="700" spans="1:282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</row>
    <row r="701" spans="1:282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</row>
    <row r="702" spans="1:282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</row>
    <row r="703" spans="1:282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</row>
    <row r="704" spans="1:282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</row>
    <row r="705" spans="1:282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</row>
    <row r="706" spans="1:282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</row>
    <row r="707" spans="1:282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</row>
    <row r="708" spans="1:282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</row>
    <row r="709" spans="1:282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</row>
    <row r="710" spans="1:282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</row>
    <row r="711" spans="1:282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</row>
    <row r="712" spans="1:282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</row>
    <row r="713" spans="1:282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</row>
    <row r="714" spans="1:282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</row>
    <row r="715" spans="1:282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</row>
    <row r="716" spans="1:282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</row>
    <row r="717" spans="1:282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</row>
    <row r="718" spans="1:282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</row>
    <row r="719" spans="1:282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</row>
    <row r="720" spans="1:282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</row>
    <row r="721" spans="1:282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</row>
    <row r="722" spans="1:282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</row>
    <row r="723" spans="1:282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</row>
    <row r="724" spans="1:282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</row>
    <row r="725" spans="1:282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</row>
    <row r="726" spans="1:282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</row>
    <row r="727" spans="1:282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</row>
    <row r="728" spans="1:282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</row>
    <row r="729" spans="1:282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</row>
    <row r="730" spans="1:282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</row>
    <row r="731" spans="1:282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</row>
    <row r="732" spans="1:282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</row>
    <row r="733" spans="1:282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</row>
    <row r="734" spans="1:282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</row>
    <row r="735" spans="1:282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</row>
    <row r="736" spans="1:282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</row>
    <row r="737" spans="1:282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</row>
    <row r="738" spans="1:282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</row>
    <row r="739" spans="1:282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</row>
    <row r="740" spans="1:282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</row>
    <row r="741" spans="1:282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</row>
    <row r="742" spans="1:282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</row>
    <row r="743" spans="1:282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</row>
    <row r="744" spans="1:282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</row>
    <row r="745" spans="1:282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</row>
    <row r="746" spans="1:282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</row>
    <row r="747" spans="1:282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</row>
    <row r="748" spans="1:282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</row>
    <row r="749" spans="1:282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</row>
    <row r="750" spans="1:282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</row>
    <row r="751" spans="1:282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</row>
    <row r="752" spans="1:282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</row>
    <row r="753" spans="1:282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</row>
    <row r="754" spans="1:282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</row>
    <row r="755" spans="1:282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</row>
    <row r="756" spans="1:282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</row>
    <row r="757" spans="1:282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</row>
    <row r="758" spans="1:282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</row>
    <row r="759" spans="1:282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</row>
    <row r="760" spans="1:282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</row>
    <row r="761" spans="1:282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</row>
    <row r="762" spans="1:282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</row>
    <row r="763" spans="1:282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</row>
    <row r="764" spans="1:282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</row>
    <row r="765" spans="1:282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</row>
    <row r="766" spans="1:282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</row>
    <row r="767" spans="1:282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</row>
    <row r="768" spans="1:282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</row>
    <row r="769" spans="1:282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</row>
    <row r="770" spans="1:282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</row>
    <row r="771" spans="1:282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</row>
    <row r="772" spans="1:282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</row>
    <row r="773" spans="1:282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</row>
    <row r="774" spans="1:282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</row>
    <row r="775" spans="1:282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</row>
    <row r="776" spans="1:282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</row>
    <row r="777" spans="1:282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</row>
    <row r="778" spans="1:282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</row>
    <row r="779" spans="1:282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</row>
    <row r="780" spans="1:282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</row>
    <row r="781" spans="1:282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</row>
    <row r="782" spans="1:282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</row>
    <row r="783" spans="1:282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</row>
    <row r="784" spans="1:282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</row>
    <row r="785" spans="1:282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</row>
    <row r="786" spans="1:282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</row>
    <row r="787" spans="1:282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</row>
    <row r="788" spans="1:282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</row>
    <row r="789" spans="1:282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</row>
    <row r="790" spans="1:282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</row>
    <row r="791" spans="1:282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</row>
    <row r="792" spans="1:282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</row>
    <row r="793" spans="1:282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</row>
    <row r="794" spans="1:282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</row>
    <row r="795" spans="1:282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</row>
    <row r="796" spans="1:282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</row>
    <row r="797" spans="1:282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</row>
    <row r="798" spans="1:282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</row>
    <row r="799" spans="1:282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</row>
    <row r="800" spans="1:282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</row>
    <row r="801" spans="1:282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</row>
    <row r="802" spans="1:282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</row>
    <row r="803" spans="1:282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</row>
    <row r="804" spans="1:282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</row>
    <row r="805" spans="1:282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</row>
    <row r="806" spans="1:282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</row>
    <row r="807" spans="1:282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</row>
    <row r="808" spans="1:282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</row>
    <row r="809" spans="1:282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</row>
    <row r="810" spans="1:282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</row>
    <row r="811" spans="1:282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</row>
    <row r="812" spans="1:282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</row>
    <row r="813" spans="1:282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</row>
    <row r="814" spans="1:282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</row>
    <row r="815" spans="1:282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</row>
    <row r="816" spans="1:282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</row>
    <row r="817" spans="1:282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</row>
    <row r="818" spans="1:282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</row>
    <row r="819" spans="1:282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</row>
    <row r="820" spans="1:282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</row>
    <row r="821" spans="1:282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</row>
    <row r="822" spans="1:282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</row>
    <row r="823" spans="1:282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</row>
    <row r="824" spans="1:282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</row>
    <row r="825" spans="1:282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</row>
    <row r="826" spans="1:282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</row>
    <row r="827" spans="1:282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</row>
    <row r="828" spans="1:282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</row>
    <row r="829" spans="1:282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</row>
    <row r="830" spans="1:282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</row>
    <row r="831" spans="1:282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</row>
    <row r="832" spans="1:282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</row>
    <row r="833" spans="1:282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</row>
    <row r="834" spans="1:282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</row>
    <row r="835" spans="1:282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</row>
    <row r="836" spans="1:282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</row>
    <row r="837" spans="1:282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</row>
    <row r="838" spans="1:282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</row>
    <row r="839" spans="1:282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</row>
    <row r="840" spans="1:282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</row>
    <row r="841" spans="1:282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</row>
    <row r="842" spans="1:282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</row>
    <row r="843" spans="1:282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</row>
    <row r="844" spans="1:282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</row>
    <row r="845" spans="1:282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</row>
    <row r="846" spans="1:282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</row>
    <row r="847" spans="1:282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</row>
    <row r="848" spans="1:282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</row>
    <row r="849" spans="1:282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</row>
    <row r="850" spans="1:282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</row>
    <row r="851" spans="1:282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</row>
    <row r="852" spans="1:282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</row>
    <row r="853" spans="1:282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</row>
    <row r="854" spans="1:282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</row>
    <row r="855" spans="1:282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</row>
    <row r="856" spans="1:282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</row>
    <row r="857" spans="1:282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</row>
    <row r="858" spans="1:282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</row>
    <row r="859" spans="1:282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</row>
    <row r="860" spans="1:282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</row>
    <row r="861" spans="1:282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</row>
    <row r="862" spans="1:282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</row>
    <row r="863" spans="1:282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</row>
    <row r="864" spans="1:282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</row>
    <row r="865" spans="1:282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</row>
    <row r="866" spans="1:282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</row>
    <row r="867" spans="1:282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</row>
    <row r="868" spans="1:282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</row>
    <row r="869" spans="1:282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</row>
    <row r="870" spans="1:282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</row>
    <row r="871" spans="1:282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</row>
    <row r="872" spans="1:282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</row>
    <row r="873" spans="1:282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</row>
    <row r="874" spans="1:282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</row>
    <row r="875" spans="1:282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</row>
    <row r="876" spans="1:282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</row>
    <row r="877" spans="1:282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</row>
    <row r="878" spans="1:282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</row>
    <row r="879" spans="1:282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</row>
    <row r="880" spans="1:282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</row>
    <row r="881" spans="1:282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</row>
    <row r="882" spans="1:282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</row>
    <row r="883" spans="1:282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</row>
    <row r="884" spans="1:282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</row>
    <row r="885" spans="1:282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</row>
    <row r="886" spans="1:282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</row>
    <row r="887" spans="1:282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</row>
    <row r="888" spans="1:282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</row>
    <row r="889" spans="1:282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</row>
    <row r="890" spans="1:282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</row>
    <row r="891" spans="1:282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</row>
    <row r="892" spans="1:282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</row>
    <row r="893" spans="1:282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</row>
    <row r="894" spans="1:282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</row>
    <row r="895" spans="1:282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</row>
    <row r="896" spans="1:282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</row>
    <row r="897" spans="1:282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</row>
    <row r="898" spans="1:282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</row>
    <row r="899" spans="1:282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</row>
    <row r="900" spans="1:282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</row>
    <row r="901" spans="1:282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</row>
    <row r="902" spans="1:282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</row>
    <row r="903" spans="1:282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</row>
    <row r="904" spans="1:282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</row>
    <row r="905" spans="1:282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</row>
    <row r="906" spans="1:282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</row>
    <row r="907" spans="1:282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</row>
    <row r="908" spans="1:282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</row>
    <row r="909" spans="1:282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</row>
    <row r="910" spans="1:282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</row>
    <row r="911" spans="1:282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</row>
    <row r="912" spans="1:282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</row>
    <row r="913" spans="1:282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</row>
    <row r="914" spans="1:282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</row>
    <row r="915" spans="1:282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</row>
    <row r="916" spans="1:282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</row>
    <row r="917" spans="1:282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</row>
    <row r="918" spans="1:282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</row>
    <row r="919" spans="1:282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</row>
    <row r="920" spans="1:282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</row>
    <row r="921" spans="1:282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</row>
    <row r="922" spans="1:282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</row>
    <row r="923" spans="1:282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</row>
    <row r="924" spans="1:282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</row>
    <row r="925" spans="1:282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</row>
    <row r="926" spans="1:282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</row>
    <row r="927" spans="1:282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</row>
    <row r="928" spans="1:282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</row>
    <row r="929" spans="1:282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</row>
    <row r="930" spans="1:282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</row>
    <row r="931" spans="1:282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</row>
    <row r="932" spans="1:282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</row>
    <row r="933" spans="1:282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</row>
    <row r="934" spans="1:282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</row>
    <row r="935" spans="1:282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</row>
    <row r="936" spans="1:282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</row>
    <row r="937" spans="1:282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</row>
    <row r="938" spans="1:282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</row>
    <row r="939" spans="1:282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</row>
    <row r="940" spans="1:282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</row>
    <row r="941" spans="1:282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</row>
    <row r="942" spans="1:282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</row>
    <row r="943" spans="1:282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</row>
    <row r="944" spans="1:282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</row>
    <row r="945" spans="1:282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</row>
    <row r="946" spans="1:282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</row>
    <row r="947" spans="1:282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</row>
    <row r="948" spans="1:282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</row>
    <row r="949" spans="1:282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</row>
    <row r="950" spans="1:282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</row>
    <row r="951" spans="1:282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</row>
    <row r="952" spans="1:282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</row>
    <row r="953" spans="1:282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</row>
    <row r="954" spans="1:282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</row>
    <row r="955" spans="1:282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</row>
    <row r="956" spans="1:282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</row>
    <row r="957" spans="1:282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</row>
    <row r="958" spans="1:282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</row>
    <row r="959" spans="1:282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</row>
    <row r="960" spans="1:282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</row>
    <row r="961" spans="1:282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</row>
    <row r="962" spans="1:282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</row>
    <row r="963" spans="1:282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</row>
    <row r="964" spans="1:282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</row>
    <row r="965" spans="1:282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</row>
    <row r="966" spans="1:282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</row>
    <row r="967" spans="1:282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</row>
    <row r="968" spans="1:282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</row>
    <row r="969" spans="1:282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</row>
    <row r="970" spans="1:282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</row>
    <row r="971" spans="1:282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</row>
    <row r="972" spans="1:282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</row>
    <row r="973" spans="1:282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</row>
    <row r="974" spans="1:282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</row>
    <row r="975" spans="1:282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</row>
    <row r="976" spans="1:282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</row>
    <row r="977" spans="1:282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</row>
    <row r="978" spans="1:282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</row>
    <row r="979" spans="1:282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</row>
    <row r="980" spans="1:282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</row>
    <row r="981" spans="1:282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</row>
    <row r="982" spans="1:282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</row>
    <row r="983" spans="1:282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</row>
    <row r="984" spans="1:282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</row>
    <row r="985" spans="1:282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</row>
    <row r="986" spans="1:282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</row>
    <row r="987" spans="1:282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</row>
    <row r="988" spans="1:282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</row>
    <row r="989" spans="1:282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</row>
    <row r="990" spans="1:282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</row>
    <row r="991" spans="1:282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</row>
    <row r="992" spans="1:282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</row>
    <row r="993" spans="1:282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</row>
    <row r="994" spans="1:282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</row>
    <row r="995" spans="1:282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</row>
    <row r="996" spans="1:282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</row>
    <row r="997" spans="1:282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</row>
    <row r="998" spans="1:282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</row>
    <row r="999" spans="1:282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</row>
    <row r="1000" spans="1:282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</row>
    <row r="1001" spans="1:282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</row>
    <row r="1002" spans="1:282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</row>
    <row r="1003" spans="1:282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</row>
    <row r="1004" spans="1:282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</row>
    <row r="1005" spans="1:282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</row>
    <row r="1006" spans="1:282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</row>
    <row r="1007" spans="1:282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</row>
    <row r="1008" spans="1:282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</row>
    <row r="1009" spans="1:282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</row>
    <row r="1010" spans="1:282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</row>
    <row r="1011" spans="1:282" x14ac:dyDescent="0.25">
      <c r="A1011" s="1"/>
      <c r="B1011" s="1"/>
      <c r="C1011" s="1"/>
      <c r="D1011" s="1"/>
      <c r="E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</row>
    <row r="1012" spans="1:282" x14ac:dyDescent="0.25">
      <c r="A1012" s="1"/>
      <c r="B1012" s="1"/>
      <c r="C1012" s="1"/>
      <c r="D1012" s="1"/>
      <c r="E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</row>
    <row r="1013" spans="1:282" x14ac:dyDescent="0.25">
      <c r="A1013" s="1"/>
      <c r="B1013" s="1"/>
      <c r="C1013" s="1"/>
      <c r="D1013" s="1"/>
      <c r="E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</row>
    <row r="1014" spans="1:282" x14ac:dyDescent="0.25">
      <c r="A1014" s="1"/>
      <c r="E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</row>
  </sheetData>
  <mergeCells count="6">
    <mergeCell ref="B32:D32"/>
    <mergeCell ref="B1:H1"/>
    <mergeCell ref="B3:E3"/>
    <mergeCell ref="B8:F8"/>
    <mergeCell ref="B24:D24"/>
    <mergeCell ref="F24:G24"/>
  </mergeCells>
  <conditionalFormatting sqref="B26:B29">
    <cfRule type="containsText" dxfId="22" priority="11" operator="containsText" text="Bloqueado">
      <formula>NOT(ISERROR(SEARCH("Bloqueado",B26)))</formula>
    </cfRule>
    <cfRule type="containsText" dxfId="21" priority="12" operator="containsText" text="On Hold">
      <formula>NOT(ISERROR(SEARCH("On Hold",B26)))</formula>
    </cfRule>
    <cfRule type="containsText" dxfId="20" priority="13" operator="containsText" text="Completado">
      <formula>NOT(ISERROR(SEARCH("Completado",B26)))</formula>
    </cfRule>
    <cfRule type="containsText" dxfId="19" priority="14" operator="containsText" text="En curso">
      <formula>NOT(ISERROR(SEARCH("En curso",B26)))</formula>
    </cfRule>
    <cfRule type="containsText" dxfId="18" priority="15" operator="containsText" text="Sin iniciar">
      <formula>NOT(ISERROR(SEARCH("Sin iniciar",B26)))</formula>
    </cfRule>
  </conditionalFormatting>
  <conditionalFormatting sqref="B34:B37">
    <cfRule type="containsText" dxfId="17" priority="8" operator="containsText" text="Baja">
      <formula>NOT(ISERROR(SEARCH("Baja",B34)))</formula>
    </cfRule>
    <cfRule type="containsText" dxfId="16" priority="9" operator="containsText" text="Medio">
      <formula>NOT(ISERROR(SEARCH("Medio",B34)))</formula>
    </cfRule>
    <cfRule type="containsText" dxfId="15" priority="10" operator="containsText" text="Alto">
      <formula>NOT(ISERROR(SEARCH("Alto",B34)))</formula>
    </cfRule>
  </conditionalFormatting>
  <conditionalFormatting sqref="E11:E22 I11:I15">
    <cfRule type="containsText" dxfId="14" priority="16" operator="containsText" text="Overdue">
      <formula>NOT(ISERROR(SEARCH("Overdue",E11)))</formula>
    </cfRule>
  </conditionalFormatting>
  <conditionalFormatting sqref="E11:E22">
    <cfRule type="containsText" dxfId="13" priority="7" operator="containsText" text="Bloqueado">
      <formula>NOT(ISERROR(SEARCH("Bloqueado",E11)))</formula>
    </cfRule>
  </conditionalFormatting>
  <conditionalFormatting sqref="H26:H37">
    <cfRule type="containsText" dxfId="12" priority="1" operator="containsText" text="Bloqueado">
      <formula>NOT(ISERROR(SEARCH("Bloqueado",H26)))</formula>
    </cfRule>
    <cfRule type="containsText" dxfId="11" priority="2" operator="containsText" text="Overdue">
      <formula>NOT(ISERROR(SEARCH("Overdue",H26)))</formula>
    </cfRule>
    <cfRule type="containsText" dxfId="10" priority="3" operator="containsText" text="On Hold">
      <formula>NOT(ISERROR(SEARCH("On Hold",H26)))</formula>
    </cfRule>
    <cfRule type="containsText" dxfId="9" priority="4" operator="containsText" text="Completado">
      <formula>NOT(ISERROR(SEARCH("Completado",H26)))</formula>
    </cfRule>
    <cfRule type="containsText" dxfId="8" priority="5" operator="containsText" text="En curso">
      <formula>NOT(ISERROR(SEARCH("En curso",H26)))</formula>
    </cfRule>
    <cfRule type="containsText" dxfId="7" priority="6" operator="containsText" text="Sin iniciar">
      <formula>NOT(ISERROR(SEARCH("Sin iniciar",H26)))</formula>
    </cfRule>
  </conditionalFormatting>
  <conditionalFormatting sqref="I11:I15 E11:E22">
    <cfRule type="containsText" dxfId="6" priority="20" operator="containsText" text="On Hold">
      <formula>NOT(ISERROR(SEARCH("On Hold",E11)))</formula>
    </cfRule>
    <cfRule type="containsText" dxfId="5" priority="21" operator="containsText" text="Completado">
      <formula>NOT(ISERROR(SEARCH("Completado",E11)))</formula>
    </cfRule>
    <cfRule type="containsText" dxfId="4" priority="22" operator="containsText" text="En curso">
      <formula>NOT(ISERROR(SEARCH("En curso",E11)))</formula>
    </cfRule>
    <cfRule type="containsText" dxfId="3" priority="23" operator="containsText" text="Sin iniciar">
      <formula>NOT(ISERROR(SEARCH("Sin iniciar",E11)))</formula>
    </cfRule>
  </conditionalFormatting>
  <conditionalFormatting sqref="K11:K14 F11:F22">
    <cfRule type="containsText" dxfId="2" priority="17" operator="containsText" text="Baja">
      <formula>NOT(ISERROR(SEARCH("Baja",F11)))</formula>
    </cfRule>
    <cfRule type="containsText" dxfId="1" priority="18" operator="containsText" text="Medio">
      <formula>NOT(ISERROR(SEARCH("Medio",F11)))</formula>
    </cfRule>
    <cfRule type="containsText" dxfId="0" priority="19" operator="containsText" text="Alto">
      <formula>NOT(ISERROR(SEARCH("Alto",F11)))</formula>
    </cfRule>
  </conditionalFormatting>
  <dataValidations count="2">
    <dataValidation type="list" allowBlank="1" showInputMessage="1" showErrorMessage="1" sqref="F11:F22" xr:uid="{987DCA8C-21B3-F54D-A951-4E867AC042CB}">
      <formula1>$K$11:$K$14</formula1>
    </dataValidation>
    <dataValidation type="list" allowBlank="1" showInputMessage="1" showErrorMessage="1" sqref="E11:E22 H26:H37" xr:uid="{C67A839C-7E6F-A749-8F19-B519D13C6BE1}">
      <formula1>$I$11:$I$15</formula1>
    </dataValidation>
  </dataValidations>
  <pageMargins left="0.3" right="0.3" top="0.3" bottom="0.3" header="0" footer="0"/>
  <pageSetup scale="65" fitToHeight="0" orientation="landscape" horizontalDpi="4294967292" verticalDpi="4294967292" r:id="rId1"/>
  <rowBreaks count="1" manualBreakCount="1">
    <brk id="6" max="16383" man="1"/>
  </rowBreaks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2"/>
  <sheetViews>
    <sheetView showGridLines="0" workbookViewId="0"/>
  </sheetViews>
  <sheetFormatPr defaultColWidth="10.875" defaultRowHeight="15" x14ac:dyDescent="0.25"/>
  <cols>
    <col min="1" max="1" width="3.375" style="6" customWidth="1"/>
    <col min="2" max="2" width="88.375" style="6" customWidth="1"/>
    <col min="3" max="16384" width="10.875" style="6"/>
  </cols>
  <sheetData>
    <row r="2" spans="2:2" ht="105" x14ac:dyDescent="0.25">
      <c r="B2" s="5" t="s">
        <v>37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EJEMPLO Panel de lista de tare</vt:lpstr>
      <vt:lpstr>Panel de lista de tareas pendie</vt:lpstr>
      <vt:lpstr>- Descargo de responsabilidad -</vt:lpstr>
      <vt:lpstr>'EJEMPLO Panel de lista de tare'!Print_Area</vt:lpstr>
      <vt:lpstr>'Panel de lista de tareas pendie'!Print_Area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Sun Ye</cp:lastModifiedBy>
  <cp:lastPrinted>2022-04-11T23:16:09Z</cp:lastPrinted>
  <dcterms:created xsi:type="dcterms:W3CDTF">2015-02-24T20:54:23Z</dcterms:created>
  <dcterms:modified xsi:type="dcterms:W3CDTF">2025-07-11T08:02:16Z</dcterms:modified>
</cp:coreProperties>
</file>