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production-plan-scheduling-templates\"/>
    </mc:Choice>
  </mc:AlternateContent>
  <xr:revisionPtr revIDLastSave="0" documentId="13_ncr:1_{6905105B-1AC5-4E85-B24E-885D165BB73B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Cronograma de producción diaria" sheetId="1" r:id="rId1"/>
    <sheet name="Referencias desplegables  NO EL" sheetId="9" r:id="rId2"/>
    <sheet name="- Descargo de responsabilidad -" sheetId="8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'Cronograma de producción diaria'!$B$1:$AK$33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>'[3]Maintenance Work Order'!#REF!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Q16" i="1"/>
  <c r="P10" i="1"/>
  <c r="Q24" i="1"/>
  <c r="Q25" i="1"/>
  <c r="Q26" i="1"/>
  <c r="Q27" i="1"/>
  <c r="Q28" i="1"/>
  <c r="Q30" i="1"/>
  <c r="Q31" i="1"/>
  <c r="Q32" i="1"/>
  <c r="Q33" i="1"/>
  <c r="Q23" i="1"/>
  <c r="Q21" i="1"/>
  <c r="Q20" i="1"/>
  <c r="Q19" i="1"/>
  <c r="Q18" i="1"/>
  <c r="Q15" i="1"/>
  <c r="Q14" i="1"/>
  <c r="Q13" i="1"/>
  <c r="Q12" i="1"/>
  <c r="Q11" i="1"/>
  <c r="Q10" i="1"/>
  <c r="P33" i="1"/>
  <c r="P32" i="1"/>
  <c r="P31" i="1"/>
  <c r="P30" i="1"/>
  <c r="P27" i="1"/>
  <c r="P28" i="1"/>
  <c r="P26" i="1"/>
  <c r="P25" i="1"/>
  <c r="P24" i="1"/>
  <c r="P23" i="1"/>
  <c r="P21" i="1"/>
  <c r="P20" i="1"/>
  <c r="P19" i="1"/>
  <c r="P18" i="1"/>
  <c r="P13" i="1"/>
  <c r="P14" i="1"/>
  <c r="P15" i="1"/>
  <c r="P16" i="1"/>
  <c r="P12" i="1"/>
  <c r="P11" i="1"/>
  <c r="H17" i="1"/>
  <c r="G17" i="1"/>
  <c r="Q17" i="1"/>
  <c r="H22" i="1"/>
  <c r="G22" i="1"/>
  <c r="H29" i="1"/>
  <c r="G29" i="1"/>
  <c r="Q29" i="1"/>
  <c r="H9" i="1"/>
  <c r="G9" i="1"/>
  <c r="I30" i="1"/>
  <c r="I31" i="1"/>
  <c r="I32" i="1"/>
  <c r="I33" i="1"/>
  <c r="I25" i="1"/>
  <c r="I26" i="1"/>
  <c r="I27" i="1"/>
  <c r="I28" i="1"/>
  <c r="I23" i="1"/>
  <c r="I24" i="1"/>
  <c r="I18" i="1"/>
  <c r="I19" i="1"/>
  <c r="I20" i="1"/>
  <c r="I21" i="1"/>
  <c r="I10" i="1"/>
  <c r="I11" i="1"/>
  <c r="I12" i="1"/>
  <c r="I13" i="1"/>
  <c r="I14" i="1"/>
  <c r="I15" i="1"/>
  <c r="I16" i="1"/>
  <c r="Q9" i="1"/>
  <c r="Q22" i="1"/>
  <c r="I22" i="1"/>
  <c r="I29" i="1"/>
  <c r="I17" i="1"/>
  <c r="I9" i="1"/>
</calcChain>
</file>

<file path=xl/sharedStrings.xml><?xml version="1.0" encoding="utf-8"?>
<sst xmlns="http://schemas.openxmlformats.org/spreadsheetml/2006/main" count="68" uniqueCount="43">
  <si>
    <t>SKU</t>
  </si>
  <si>
    <t>123</t>
  </si>
  <si>
    <t>456</t>
  </si>
  <si>
    <t>12345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</si>
  <si>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</si>
  <si>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REFERENCIAS DESPLEGABLES: NO ELIMINAR</t>
  </si>
  <si>
    <t>ESTADO</t>
  </si>
  <si>
    <t>Sin iniciar</t>
  </si>
  <si>
    <t>En curso</t>
  </si>
  <si>
    <t>Completado</t>
  </si>
  <si>
    <t>En espera</t>
  </si>
  <si>
    <t>Atrasada</t>
  </si>
  <si>
    <t>Necesita revisión</t>
  </si>
  <si>
    <t>Necesita actualización</t>
  </si>
  <si>
    <t>Plantilla de cronograma de producción diaria</t>
  </si>
  <si>
    <t>Nombre de la empresa</t>
  </si>
  <si>
    <t>Fecha</t>
  </si>
  <si>
    <t>Notas</t>
  </si>
  <si>
    <t>Nombre</t>
  </si>
  <si>
    <t>DD/MM/AA</t>
  </si>
  <si>
    <t>Total de horas diarias (hoy)</t>
  </si>
  <si>
    <t>&lt;-- Se completa automáticamente: En la tabla siguiente, ingrese las horas en la columna Cantidad de producción planificada, en la sección de horas Completadas hoy</t>
  </si>
  <si>
    <t>Nombre del producto</t>
  </si>
  <si>
    <r>
      <rPr>
        <b/>
        <sz val="11"/>
        <color theme="8" tint="-0.249977111117893"/>
        <rFont val="Century Gothic"/>
        <family val="2"/>
      </rPr>
      <t>Asignación de recursos: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máquina/estación de trabajo</t>
    </r>
  </si>
  <si>
    <r>
      <rPr>
        <b/>
        <sz val="11"/>
        <color theme="8" tint="-0.249977111117893"/>
        <rFont val="Century Gothic"/>
        <family val="2"/>
      </rPr>
      <t>Uso de materiales: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materia prima</t>
    </r>
  </si>
  <si>
    <t>Cantidad de producción planificada (en horas)</t>
  </si>
  <si>
    <t>Turno</t>
  </si>
  <si>
    <t>Departamento</t>
  </si>
  <si>
    <t>Puntos de control de calidad</t>
  </si>
  <si>
    <t>Fecha de inicio</t>
  </si>
  <si>
    <t>Fecha de vencimiento</t>
  </si>
  <si>
    <t>Duración</t>
  </si>
  <si>
    <t>Porcentaje completo</t>
  </si>
  <si>
    <r>
      <t xml:space="preserve">Seguimiento del tiempo de inactividad: 
</t>
    </r>
    <r>
      <rPr>
        <b/>
        <sz val="9"/>
        <color theme="8" tint="-0.249977111117893"/>
        <rFont val="Century Gothic"/>
        <family val="2"/>
      </rPr>
      <t>motivo</t>
    </r>
  </si>
  <si>
    <r>
      <t xml:space="preserve">Métricas de eficiencia: 
</t>
    </r>
    <r>
      <rPr>
        <b/>
        <sz val="8"/>
        <color theme="8" tint="-0.249977111117893"/>
        <rFont val="Century Gothic"/>
        <family val="2"/>
      </rPr>
      <t>eficacia general de los equipos (OEE)</t>
    </r>
  </si>
  <si>
    <t>Día de la semana</t>
  </si>
  <si>
    <t>Seguimiento del uso: real</t>
  </si>
  <si>
    <t>Seguimiento del uso: planificado</t>
  </si>
  <si>
    <t>Estimación general</t>
  </si>
  <si>
    <t>Total completado</t>
  </si>
  <si>
    <t>Total restante</t>
  </si>
  <si>
    <t>Completadas hoy</t>
  </si>
  <si>
    <t>HAGA CLIC AQUÍ PARA CREAR EN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</si>
</sst>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$-409]h:mm\ AM/PM;@"/>
    <numFmt numFmtId="166" formatCode="[$-F800]dddd\,\ mmmm\ dd\,\ yyyy"/>
    <numFmt numFmtId="167" formatCode="mm/dd/yy;@"/>
  </numFmts>
  <fonts count="33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i/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18"/>
      <color theme="0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8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4"/>
    <xf numFmtId="0" fontId="4" fillId="0" borderId="2" xfId="4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1"/>
    </xf>
    <xf numFmtId="0" fontId="13" fillId="11" borderId="1" xfId="0" applyFont="1" applyFill="1" applyBorder="1" applyAlignment="1">
      <alignment horizontal="left" vertical="center" wrapText="1" indent="1"/>
    </xf>
    <xf numFmtId="0" fontId="13" fillId="12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/>
    </xf>
    <xf numFmtId="0" fontId="13" fillId="13" borderId="1" xfId="0" applyFont="1" applyFill="1" applyBorder="1" applyAlignment="1">
      <alignment horizontal="left" vertical="center" wrapText="1" indent="1"/>
    </xf>
    <xf numFmtId="0" fontId="18" fillId="8" borderId="1" xfId="0" applyFont="1" applyFill="1" applyBorder="1" applyAlignment="1">
      <alignment horizontal="left" vertical="center" wrapText="1" indent="1" readingOrder="1"/>
    </xf>
    <xf numFmtId="0" fontId="13" fillId="8" borderId="1" xfId="0" applyFont="1" applyFill="1" applyBorder="1" applyAlignment="1">
      <alignment horizontal="left" vertical="center" wrapText="1" indent="1"/>
    </xf>
    <xf numFmtId="0" fontId="11" fillId="9" borderId="1" xfId="0" applyFont="1" applyFill="1" applyBorder="1" applyAlignment="1">
      <alignment horizontal="left" vertical="center" wrapText="1" indent="1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6" fontId="23" fillId="8" borderId="0" xfId="0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14" fillId="4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1"/>
    </xf>
    <xf numFmtId="14" fontId="14" fillId="4" borderId="3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9" fontId="12" fillId="4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2"/>
    </xf>
    <xf numFmtId="164" fontId="14" fillId="0" borderId="3" xfId="0" applyNumberFormat="1" applyFont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/>
    </xf>
    <xf numFmtId="9" fontId="12" fillId="8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3"/>
    </xf>
    <xf numFmtId="164" fontId="14" fillId="4" borderId="3" xfId="0" applyNumberFormat="1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left" vertical="center" wrapText="1" indent="1"/>
    </xf>
    <xf numFmtId="0" fontId="28" fillId="7" borderId="3" xfId="0" applyFont="1" applyFill="1" applyBorder="1" applyAlignment="1">
      <alignment horizontal="center" vertical="center" wrapText="1"/>
    </xf>
    <xf numFmtId="49" fontId="14" fillId="8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left" vertical="center" indent="2"/>
    </xf>
    <xf numFmtId="0" fontId="14" fillId="8" borderId="3" xfId="0" applyFont="1" applyFill="1" applyBorder="1" applyAlignment="1">
      <alignment horizontal="left" vertical="center" indent="3"/>
    </xf>
    <xf numFmtId="49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1"/>
    </xf>
    <xf numFmtId="0" fontId="14" fillId="4" borderId="3" xfId="0" applyFont="1" applyFill="1" applyBorder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165" fontId="30" fillId="3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/>
    <xf numFmtId="0" fontId="14" fillId="0" borderId="3" xfId="0" applyFont="1" applyBorder="1"/>
    <xf numFmtId="0" fontId="14" fillId="5" borderId="3" xfId="0" applyFont="1" applyFill="1" applyBorder="1"/>
    <xf numFmtId="0" fontId="0" fillId="0" borderId="3" xfId="0" applyBorder="1"/>
    <xf numFmtId="0" fontId="22" fillId="8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31" fillId="0" borderId="0" xfId="0" applyFont="1" applyAlignment="1">
      <alignment vertical="center"/>
    </xf>
    <xf numFmtId="0" fontId="32" fillId="10" borderId="0" xfId="5" applyFont="1" applyFill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 indent="1"/>
    </xf>
    <xf numFmtId="0" fontId="14" fillId="6" borderId="6" xfId="0" applyFont="1" applyFill="1" applyBorder="1" applyAlignment="1">
      <alignment horizontal="left" vertical="center" wrapText="1" indent="1"/>
    </xf>
    <xf numFmtId="0" fontId="14" fillId="6" borderId="5" xfId="0" applyFont="1" applyFill="1" applyBorder="1" applyAlignment="1">
      <alignment horizontal="left" vertical="center" wrapText="1" indent="1"/>
    </xf>
    <xf numFmtId="167" fontId="23" fillId="6" borderId="3" xfId="0" applyNumberFormat="1" applyFont="1" applyFill="1" applyBorder="1" applyAlignment="1">
      <alignment horizontal="left" vertical="center" inden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left" vertical="center" wrapText="1" indent="1"/>
    </xf>
    <xf numFmtId="0" fontId="14" fillId="6" borderId="9" xfId="0" applyFont="1" applyFill="1" applyBorder="1" applyAlignment="1">
      <alignment horizontal="left" vertical="center" wrapText="1" indent="1"/>
    </xf>
    <xf numFmtId="0" fontId="14" fillId="6" borderId="10" xfId="0" applyFont="1" applyFill="1" applyBorder="1" applyAlignment="1">
      <alignment horizontal="left" vertical="center" wrapText="1" indent="1"/>
    </xf>
    <xf numFmtId="0" fontId="14" fillId="6" borderId="0" xfId="0" applyFont="1" applyFill="1" applyAlignment="1">
      <alignment horizontal="left" vertical="center" wrapText="1" indent="1"/>
    </xf>
    <xf numFmtId="0" fontId="14" fillId="6" borderId="11" xfId="0" applyFont="1" applyFill="1" applyBorder="1" applyAlignment="1">
      <alignment horizontal="left" vertical="center" wrapText="1" indent="1"/>
    </xf>
    <xf numFmtId="0" fontId="14" fillId="6" borderId="12" xfId="0" applyFont="1" applyFill="1" applyBorder="1" applyAlignment="1">
      <alignment horizontal="left" vertical="center" wrapText="1" indent="1"/>
    </xf>
    <xf numFmtId="0" fontId="14" fillId="6" borderId="13" xfId="0" applyFont="1" applyFill="1" applyBorder="1" applyAlignment="1">
      <alignment horizontal="left" vertical="center" wrapText="1" indent="1"/>
    </xf>
    <xf numFmtId="0" fontId="14" fillId="6" borderId="14" xfId="0" applyFont="1" applyFill="1" applyBorder="1" applyAlignment="1">
      <alignment horizontal="left" vertical="center" wrapText="1" inden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center" vertical="center" wrapText="1"/>
    </xf>
    <xf numFmtId="2" fontId="17" fillId="6" borderId="4" xfId="0" applyNumberFormat="1" applyFont="1" applyFill="1" applyBorder="1" applyAlignment="1">
      <alignment horizontal="center" vertical="center"/>
    </xf>
    <xf numFmtId="2" fontId="17" fillId="6" borderId="5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</cellXfs>
  <cellStyles count="6"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7619FB8C-D55D-1241-B11E-C95F25DC35BB}"/>
    <cellStyle name="Percent" xfId="1" builtinId="5"/>
  </cellStyles>
  <dxfs count="1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238125</xdr:colOff>
      <xdr:row>0</xdr:row>
      <xdr:rowOff>44450</xdr:rowOff>
    </xdr:from>
    <xdr:to>
      <xdr:col>37</xdr:col>
      <xdr:colOff>56134</xdr:colOff>
      <xdr:row>0</xdr:row>
      <xdr:rowOff>583946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9A21C-BD4E-CD16-0476-60398CE1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5" y="44450"/>
          <a:ext cx="2723134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CL35"/>
  <sheetViews>
    <sheetView showGridLines="0" tabSelected="1" zoomScaleNormal="100" zoomScalePageLayoutView="70" workbookViewId="0">
      <pane ySplit="1" topLeftCell="A2" activePane="bottomLeft" state="frozen"/>
      <selection pane="bottomLeft" activeCell="K50" sqref="K50"/>
    </sheetView>
  </sheetViews>
  <sheetFormatPr defaultColWidth="11" defaultRowHeight="15.75"/>
  <cols>
    <col min="1" max="1" width="3.375" customWidth="1"/>
    <col min="2" max="2" width="10.5" customWidth="1"/>
    <col min="3" max="3" width="31.5" customWidth="1"/>
    <col min="4" max="4" width="28.625" customWidth="1"/>
    <col min="5" max="5" width="20.625" customWidth="1"/>
    <col min="6" max="6" width="24.5" customWidth="1"/>
    <col min="7" max="9" width="17.75" customWidth="1"/>
    <col min="10" max="10" width="10.375" customWidth="1"/>
    <col min="11" max="11" width="13.625" customWidth="1"/>
    <col min="12" max="12" width="16.25" customWidth="1"/>
    <col min="13" max="13" width="19.5" customWidth="1"/>
    <col min="14" max="14" width="10.875" customWidth="1"/>
    <col min="15" max="15" width="13" customWidth="1"/>
    <col min="16" max="16" width="9.625" customWidth="1"/>
    <col min="17" max="17" width="15" customWidth="1"/>
    <col min="18" max="18" width="23.375" customWidth="1"/>
    <col min="19" max="19" width="21.875" customWidth="1"/>
    <col min="20" max="37" width="7.625" customWidth="1"/>
    <col min="38" max="38" width="1" customWidth="1"/>
    <col min="39" max="39" width="8.5" style="4" customWidth="1"/>
    <col min="40" max="40" width="3.375" customWidth="1"/>
  </cols>
  <sheetData>
    <row r="1" spans="1:90" ht="50.1" customHeight="1">
      <c r="A1" s="1"/>
      <c r="B1" s="6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</row>
    <row r="2" spans="1:90" s="20" customFormat="1" ht="32.1" customHeight="1">
      <c r="A2" s="21"/>
      <c r="B2" s="22" t="s">
        <v>15</v>
      </c>
      <c r="C2" s="21"/>
      <c r="D2" s="21"/>
      <c r="E2" s="25" t="s">
        <v>16</v>
      </c>
      <c r="F2" s="23"/>
      <c r="G2" s="23"/>
      <c r="H2" s="23"/>
      <c r="I2" s="24"/>
      <c r="J2" s="25" t="s">
        <v>17</v>
      </c>
      <c r="K2" s="24"/>
      <c r="L2" s="24"/>
      <c r="M2" s="24"/>
      <c r="N2" s="25"/>
      <c r="O2" s="26"/>
      <c r="P2" s="26"/>
      <c r="Q2" s="26"/>
      <c r="R2" s="26"/>
      <c r="S2" s="26"/>
      <c r="T2" s="26"/>
      <c r="U2" s="26"/>
      <c r="V2" s="26"/>
      <c r="W2" s="26"/>
      <c r="X2" s="24"/>
      <c r="Y2" s="27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4"/>
      <c r="AX2" s="24"/>
      <c r="AY2" s="28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</row>
    <row r="3" spans="1:90" s="7" customFormat="1" ht="30" customHeight="1">
      <c r="B3" s="66" t="s">
        <v>18</v>
      </c>
      <c r="C3" s="67"/>
      <c r="D3" s="68"/>
      <c r="E3" s="69" t="s">
        <v>19</v>
      </c>
      <c r="F3" s="69"/>
      <c r="G3" s="63"/>
      <c r="H3" s="63"/>
      <c r="I3" s="63"/>
      <c r="J3" s="73"/>
      <c r="K3" s="74"/>
      <c r="L3" s="74"/>
      <c r="M3" s="74"/>
      <c r="N3" s="74"/>
      <c r="O3" s="74"/>
      <c r="P3" s="75"/>
      <c r="Q3" s="29"/>
      <c r="R3" s="29"/>
      <c r="S3" s="29"/>
      <c r="T3" s="29"/>
      <c r="U3" s="29"/>
      <c r="V3" s="29"/>
      <c r="W3" s="29"/>
      <c r="X3" s="30"/>
      <c r="Y3" s="31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90" ht="45" customHeight="1">
      <c r="A4" s="1"/>
      <c r="B4" s="25" t="s">
        <v>20</v>
      </c>
      <c r="C4" s="2"/>
      <c r="D4" s="2"/>
      <c r="E4" s="2"/>
      <c r="F4" s="2"/>
      <c r="G4" s="2"/>
      <c r="H4" s="2"/>
      <c r="I4" s="2"/>
      <c r="J4" s="76"/>
      <c r="K4" s="77"/>
      <c r="L4" s="77"/>
      <c r="M4" s="77"/>
      <c r="N4" s="77"/>
      <c r="O4" s="77"/>
      <c r="P4" s="78"/>
      <c r="Q4" s="3"/>
      <c r="R4" s="3"/>
      <c r="S4" s="3"/>
      <c r="T4" s="3"/>
      <c r="U4" s="3"/>
      <c r="V4" s="3"/>
      <c r="W4" s="3"/>
    </row>
    <row r="5" spans="1:90" ht="45" customHeight="1">
      <c r="A5" s="1"/>
      <c r="B5" s="86">
        <f>SUM(J9:J33)</f>
        <v>7</v>
      </c>
      <c r="C5" s="87"/>
      <c r="D5" s="64" t="s">
        <v>21</v>
      </c>
      <c r="E5" s="2"/>
      <c r="F5" s="2"/>
      <c r="G5" s="2"/>
      <c r="H5" s="2"/>
      <c r="I5" s="2"/>
      <c r="J5" s="79"/>
      <c r="K5" s="80"/>
      <c r="L5" s="80"/>
      <c r="M5" s="80"/>
      <c r="N5" s="80"/>
      <c r="O5" s="80"/>
      <c r="P5" s="81"/>
      <c r="Q5" s="3"/>
      <c r="R5" s="3"/>
      <c r="S5" s="3"/>
      <c r="T5" s="3"/>
      <c r="U5" s="3"/>
      <c r="V5" s="3"/>
      <c r="W5" s="3"/>
    </row>
    <row r="6" spans="1:90" s="4" customFormat="1" ht="15" customHeight="1">
      <c r="B6" s="9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90" ht="33.75" customHeight="1">
      <c r="B7" s="82" t="s">
        <v>0</v>
      </c>
      <c r="C7" s="83" t="s">
        <v>22</v>
      </c>
      <c r="D7" s="84" t="s">
        <v>23</v>
      </c>
      <c r="E7" s="85" t="s">
        <v>24</v>
      </c>
      <c r="F7" s="85"/>
      <c r="G7" s="70" t="s">
        <v>25</v>
      </c>
      <c r="H7" s="71"/>
      <c r="I7" s="71"/>
      <c r="J7" s="72"/>
      <c r="K7" s="83" t="s">
        <v>26</v>
      </c>
      <c r="L7" s="83" t="s">
        <v>27</v>
      </c>
      <c r="M7" s="82" t="s">
        <v>28</v>
      </c>
      <c r="N7" s="82" t="s">
        <v>29</v>
      </c>
      <c r="O7" s="82" t="s">
        <v>30</v>
      </c>
      <c r="P7" s="82" t="s">
        <v>31</v>
      </c>
      <c r="Q7" s="82" t="s">
        <v>32</v>
      </c>
      <c r="R7" s="83" t="s">
        <v>33</v>
      </c>
      <c r="S7" s="83" t="s">
        <v>34</v>
      </c>
      <c r="T7" s="88" t="s">
        <v>35</v>
      </c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7"/>
      <c r="AM7" s="8"/>
    </row>
    <row r="8" spans="1:90" ht="40.5" customHeight="1">
      <c r="B8" s="82"/>
      <c r="C8" s="83"/>
      <c r="D8" s="84"/>
      <c r="E8" s="46" t="s">
        <v>36</v>
      </c>
      <c r="F8" s="46" t="s">
        <v>37</v>
      </c>
      <c r="G8" s="47" t="s">
        <v>38</v>
      </c>
      <c r="H8" s="47" t="s">
        <v>39</v>
      </c>
      <c r="I8" s="47" t="s">
        <v>40</v>
      </c>
      <c r="J8" s="47" t="s">
        <v>41</v>
      </c>
      <c r="K8" s="83"/>
      <c r="L8" s="83"/>
      <c r="M8" s="82"/>
      <c r="N8" s="82"/>
      <c r="O8" s="82"/>
      <c r="P8" s="82"/>
      <c r="Q8" s="82"/>
      <c r="R8" s="83"/>
      <c r="S8" s="83"/>
      <c r="T8" s="56">
        <v>0.29166666666666669</v>
      </c>
      <c r="U8" s="56">
        <v>0.33333333333333298</v>
      </c>
      <c r="V8" s="56">
        <v>0.375</v>
      </c>
      <c r="W8" s="56">
        <v>0.41666666666666702</v>
      </c>
      <c r="X8" s="56">
        <v>0.45833333333333298</v>
      </c>
      <c r="Y8" s="56">
        <v>0.5</v>
      </c>
      <c r="Z8" s="56">
        <v>0.54166666666666696</v>
      </c>
      <c r="AA8" s="56">
        <v>0.58333333333333304</v>
      </c>
      <c r="AB8" s="56">
        <v>0.625</v>
      </c>
      <c r="AC8" s="56">
        <v>0.66666666666666696</v>
      </c>
      <c r="AD8" s="56">
        <v>0.70833333333333304</v>
      </c>
      <c r="AE8" s="56">
        <v>0.75</v>
      </c>
      <c r="AF8" s="56">
        <v>0.79166666666666696</v>
      </c>
      <c r="AG8" s="56">
        <v>0.83333333333333304</v>
      </c>
      <c r="AH8" s="56">
        <v>0.875</v>
      </c>
      <c r="AI8" s="56">
        <v>0.91666666666666696</v>
      </c>
      <c r="AJ8" s="56">
        <v>0.95833333333333304</v>
      </c>
      <c r="AK8" s="56">
        <v>1</v>
      </c>
      <c r="AL8" s="7"/>
      <c r="AM8" s="8"/>
    </row>
    <row r="9" spans="1:90" ht="23.1" customHeight="1">
      <c r="B9" s="52" t="s">
        <v>1</v>
      </c>
      <c r="C9" s="53"/>
      <c r="D9" s="53"/>
      <c r="E9" s="53"/>
      <c r="F9" s="54"/>
      <c r="G9" s="33">
        <f>SUM(G10:G16)</f>
        <v>289</v>
      </c>
      <c r="H9" s="33">
        <f>SUM(H10:H16)</f>
        <v>284</v>
      </c>
      <c r="I9" s="33">
        <f>SUM(I10:I16)</f>
        <v>5</v>
      </c>
      <c r="J9" s="33"/>
      <c r="K9" s="53"/>
      <c r="L9" s="53"/>
      <c r="M9" s="57" t="s">
        <v>9</v>
      </c>
      <c r="N9" s="35"/>
      <c r="O9" s="35"/>
      <c r="P9" s="36"/>
      <c r="Q9" s="37">
        <f t="shared" ref="Q9:Q23" si="0">IFERROR(H9/G9,"")</f>
        <v>0.98269896193771622</v>
      </c>
      <c r="R9" s="53"/>
      <c r="S9" s="53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7"/>
      <c r="AM9" s="8"/>
    </row>
    <row r="10" spans="1:90" ht="23.1" customHeight="1">
      <c r="B10" s="48" t="s">
        <v>2</v>
      </c>
      <c r="C10" s="49"/>
      <c r="D10" s="50"/>
      <c r="E10" s="50"/>
      <c r="F10" s="49"/>
      <c r="G10" s="38">
        <v>20</v>
      </c>
      <c r="H10" s="38">
        <v>15</v>
      </c>
      <c r="I10" s="39">
        <f>G10-H10</f>
        <v>5</v>
      </c>
      <c r="J10" s="39">
        <v>4</v>
      </c>
      <c r="K10" s="34"/>
      <c r="L10" s="34"/>
      <c r="M10" s="57" t="s">
        <v>8</v>
      </c>
      <c r="N10" s="41">
        <v>44632</v>
      </c>
      <c r="O10" s="41">
        <v>44635</v>
      </c>
      <c r="P10" s="42">
        <f>O10-N10+1</f>
        <v>4</v>
      </c>
      <c r="Q10" s="43">
        <f t="shared" si="0"/>
        <v>0.75</v>
      </c>
      <c r="R10" s="40"/>
      <c r="S10" s="40"/>
      <c r="T10" s="59"/>
      <c r="U10" s="59"/>
      <c r="V10" s="59"/>
      <c r="W10" s="59"/>
      <c r="X10" s="60"/>
      <c r="Y10" s="60"/>
      <c r="Z10" s="60"/>
      <c r="AA10" s="60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7"/>
      <c r="AM10" s="8"/>
    </row>
    <row r="11" spans="1:90" ht="23.1" customHeight="1">
      <c r="B11" s="48" t="s">
        <v>3</v>
      </c>
      <c r="C11" s="49"/>
      <c r="D11" s="51"/>
      <c r="E11" s="51"/>
      <c r="F11" s="50"/>
      <c r="G11" s="38">
        <v>25</v>
      </c>
      <c r="H11" s="38">
        <v>25</v>
      </c>
      <c r="I11" s="39">
        <f t="shared" ref="I11:I33" si="1">G11-H11</f>
        <v>0</v>
      </c>
      <c r="J11" s="39">
        <v>2</v>
      </c>
      <c r="K11" s="34"/>
      <c r="L11" s="34"/>
      <c r="M11" s="57" t="s">
        <v>9</v>
      </c>
      <c r="N11" s="41">
        <v>44635</v>
      </c>
      <c r="O11" s="41">
        <v>44636</v>
      </c>
      <c r="P11" s="42">
        <f>O11-N11+1</f>
        <v>2</v>
      </c>
      <c r="Q11" s="43">
        <f t="shared" si="0"/>
        <v>1</v>
      </c>
      <c r="R11" s="44"/>
      <c r="S11" s="44"/>
      <c r="T11" s="59"/>
      <c r="U11" s="59"/>
      <c r="V11" s="59"/>
      <c r="W11" s="59"/>
      <c r="X11" s="59"/>
      <c r="Y11" s="59"/>
      <c r="Z11" s="59"/>
      <c r="AA11" s="60"/>
      <c r="AB11" s="60"/>
      <c r="AC11" s="59"/>
      <c r="AD11" s="59"/>
      <c r="AE11" s="59"/>
      <c r="AF11" s="59"/>
      <c r="AG11" s="59"/>
      <c r="AH11" s="59"/>
      <c r="AI11" s="59"/>
      <c r="AJ11" s="59"/>
      <c r="AK11" s="59"/>
      <c r="AL11" s="7"/>
      <c r="AM11" s="8"/>
    </row>
    <row r="12" spans="1:90" ht="23.1" customHeight="1">
      <c r="B12" s="48"/>
      <c r="C12" s="49"/>
      <c r="D12" s="50"/>
      <c r="E12" s="50"/>
      <c r="F12" s="49"/>
      <c r="G12" s="38">
        <v>100</v>
      </c>
      <c r="H12" s="38">
        <v>100</v>
      </c>
      <c r="I12" s="39">
        <f t="shared" si="1"/>
        <v>0</v>
      </c>
      <c r="J12" s="39">
        <v>1</v>
      </c>
      <c r="K12" s="34"/>
      <c r="L12" s="34"/>
      <c r="M12" s="57" t="s">
        <v>10</v>
      </c>
      <c r="N12" s="41">
        <v>44635</v>
      </c>
      <c r="O12" s="41">
        <v>44641</v>
      </c>
      <c r="P12" s="42">
        <f>O12-N12+1</f>
        <v>7</v>
      </c>
      <c r="Q12" s="43">
        <f t="shared" si="0"/>
        <v>1</v>
      </c>
      <c r="R12" s="40"/>
      <c r="S12" s="40"/>
      <c r="T12" s="59"/>
      <c r="U12" s="59"/>
      <c r="V12" s="59"/>
      <c r="W12" s="59"/>
      <c r="X12" s="59"/>
      <c r="Y12" s="59"/>
      <c r="Z12" s="59"/>
      <c r="AA12" s="59"/>
      <c r="AB12" s="59"/>
      <c r="AC12" s="60"/>
      <c r="AD12" s="59"/>
      <c r="AE12" s="59"/>
      <c r="AF12" s="59"/>
      <c r="AG12" s="59"/>
      <c r="AH12" s="59"/>
      <c r="AI12" s="59"/>
      <c r="AJ12" s="59"/>
      <c r="AK12" s="59"/>
      <c r="AL12" s="7"/>
      <c r="AM12" s="8"/>
    </row>
    <row r="13" spans="1:90" ht="23.1" customHeight="1">
      <c r="B13" s="48"/>
      <c r="C13" s="49"/>
      <c r="D13" s="50"/>
      <c r="E13" s="50"/>
      <c r="F13" s="49"/>
      <c r="G13" s="38">
        <v>60</v>
      </c>
      <c r="H13" s="38">
        <v>60</v>
      </c>
      <c r="I13" s="39">
        <f t="shared" si="1"/>
        <v>0</v>
      </c>
      <c r="J13" s="39"/>
      <c r="K13" s="34"/>
      <c r="L13" s="34"/>
      <c r="M13" s="57" t="s">
        <v>9</v>
      </c>
      <c r="N13" s="41">
        <v>44636</v>
      </c>
      <c r="O13" s="41">
        <v>44642</v>
      </c>
      <c r="P13" s="42">
        <f t="shared" ref="P13:P16" si="2">O13-N13+1</f>
        <v>7</v>
      </c>
      <c r="Q13" s="43">
        <f t="shared" si="0"/>
        <v>1</v>
      </c>
      <c r="R13" s="40"/>
      <c r="S13" s="40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7"/>
      <c r="AM13" s="8"/>
    </row>
    <row r="14" spans="1:90" ht="23.1" customHeight="1">
      <c r="B14" s="48"/>
      <c r="C14" s="49"/>
      <c r="D14" s="50"/>
      <c r="E14" s="50"/>
      <c r="F14" s="49"/>
      <c r="G14" s="38">
        <v>40</v>
      </c>
      <c r="H14" s="38">
        <v>40</v>
      </c>
      <c r="I14" s="39">
        <f t="shared" si="1"/>
        <v>0</v>
      </c>
      <c r="J14" s="39"/>
      <c r="K14" s="34"/>
      <c r="L14" s="34"/>
      <c r="M14" s="57" t="s">
        <v>12</v>
      </c>
      <c r="N14" s="41">
        <v>44637</v>
      </c>
      <c r="O14" s="41">
        <v>44642</v>
      </c>
      <c r="P14" s="42">
        <f t="shared" si="2"/>
        <v>6</v>
      </c>
      <c r="Q14" s="43">
        <f t="shared" si="0"/>
        <v>1</v>
      </c>
      <c r="R14" s="40"/>
      <c r="S14" s="40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7"/>
      <c r="AM14" s="8"/>
    </row>
    <row r="15" spans="1:90" ht="23.1" customHeight="1">
      <c r="B15" s="48"/>
      <c r="C15" s="49"/>
      <c r="D15" s="50"/>
      <c r="E15" s="50"/>
      <c r="F15" s="49"/>
      <c r="G15" s="38">
        <v>32</v>
      </c>
      <c r="H15" s="38">
        <v>32</v>
      </c>
      <c r="I15" s="39">
        <f t="shared" si="1"/>
        <v>0</v>
      </c>
      <c r="J15" s="39"/>
      <c r="K15" s="34"/>
      <c r="L15" s="34"/>
      <c r="M15" s="57" t="s">
        <v>13</v>
      </c>
      <c r="N15" s="41">
        <v>44638</v>
      </c>
      <c r="O15" s="41">
        <v>44642</v>
      </c>
      <c r="P15" s="42">
        <f t="shared" si="2"/>
        <v>5</v>
      </c>
      <c r="Q15" s="43">
        <f t="shared" si="0"/>
        <v>1</v>
      </c>
      <c r="R15" s="40"/>
      <c r="S15" s="4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7"/>
      <c r="AM15" s="8"/>
    </row>
    <row r="16" spans="1:90" ht="23.1" customHeight="1">
      <c r="B16" s="48"/>
      <c r="C16" s="49"/>
      <c r="D16" s="50"/>
      <c r="E16" s="50"/>
      <c r="F16" s="49"/>
      <c r="G16" s="38">
        <v>12</v>
      </c>
      <c r="H16" s="38">
        <v>12</v>
      </c>
      <c r="I16" s="39">
        <f t="shared" si="1"/>
        <v>0</v>
      </c>
      <c r="J16" s="39"/>
      <c r="K16" s="34"/>
      <c r="L16" s="34"/>
      <c r="M16" s="57" t="s">
        <v>9</v>
      </c>
      <c r="N16" s="41">
        <v>44643</v>
      </c>
      <c r="O16" s="41">
        <v>44643</v>
      </c>
      <c r="P16" s="42">
        <f t="shared" si="2"/>
        <v>1</v>
      </c>
      <c r="Q16" s="43">
        <f t="shared" si="0"/>
        <v>1</v>
      </c>
      <c r="R16" s="40"/>
      <c r="S16" s="40"/>
      <c r="T16" s="59"/>
      <c r="U16" s="59"/>
      <c r="V16" s="59"/>
      <c r="W16" s="59"/>
      <c r="X16" s="59"/>
      <c r="Y16" s="59"/>
      <c r="Z16" s="59"/>
      <c r="AA16" s="59"/>
      <c r="AB16" s="59"/>
      <c r="AC16" s="61"/>
      <c r="AD16" s="59"/>
      <c r="AE16" s="59"/>
      <c r="AF16" s="59"/>
      <c r="AG16" s="59"/>
      <c r="AH16" s="59"/>
      <c r="AI16" s="59"/>
      <c r="AJ16" s="59"/>
      <c r="AK16" s="59"/>
      <c r="AL16" s="7"/>
      <c r="AM16" s="8"/>
    </row>
    <row r="17" spans="2:39" ht="23.1" customHeight="1">
      <c r="B17" s="52"/>
      <c r="C17" s="53"/>
      <c r="D17" s="53"/>
      <c r="E17" s="53"/>
      <c r="F17" s="53"/>
      <c r="G17" s="33">
        <f>SUM(G18:G21)</f>
        <v>210</v>
      </c>
      <c r="H17" s="33">
        <f>SUM(H18:H21)</f>
        <v>110</v>
      </c>
      <c r="I17" s="33">
        <f>SUM(I18:I21)</f>
        <v>100</v>
      </c>
      <c r="J17" s="33"/>
      <c r="K17" s="53"/>
      <c r="L17" s="53"/>
      <c r="M17" s="57" t="s">
        <v>11</v>
      </c>
      <c r="N17" s="45"/>
      <c r="O17" s="45"/>
      <c r="P17" s="35"/>
      <c r="Q17" s="37">
        <f t="shared" si="0"/>
        <v>0.52380952380952384</v>
      </c>
      <c r="R17" s="53"/>
      <c r="S17" s="53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7"/>
      <c r="AM17" s="8"/>
    </row>
    <row r="18" spans="2:39" ht="23.1" customHeight="1">
      <c r="B18" s="48"/>
      <c r="C18" s="49"/>
      <c r="D18" s="50"/>
      <c r="E18" s="50"/>
      <c r="F18" s="49"/>
      <c r="G18" s="38">
        <v>80</v>
      </c>
      <c r="H18" s="38">
        <v>70</v>
      </c>
      <c r="I18" s="39">
        <f t="shared" si="1"/>
        <v>10</v>
      </c>
      <c r="J18" s="39"/>
      <c r="K18" s="34"/>
      <c r="L18" s="34"/>
      <c r="M18" s="57" t="s">
        <v>10</v>
      </c>
      <c r="N18" s="41">
        <v>44644</v>
      </c>
      <c r="O18" s="41">
        <v>44648</v>
      </c>
      <c r="P18" s="42">
        <f>O18-N18+1</f>
        <v>5</v>
      </c>
      <c r="Q18" s="43">
        <f t="shared" si="0"/>
        <v>0.875</v>
      </c>
      <c r="R18" s="40"/>
      <c r="S18" s="40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7"/>
      <c r="AM18" s="8"/>
    </row>
    <row r="19" spans="2:39" ht="23.1" customHeight="1">
      <c r="B19" s="48"/>
      <c r="C19" s="49"/>
      <c r="D19" s="50"/>
      <c r="E19" s="50"/>
      <c r="F19" s="49"/>
      <c r="G19" s="38">
        <v>60</v>
      </c>
      <c r="H19" s="38">
        <v>40</v>
      </c>
      <c r="I19" s="39">
        <f t="shared" si="1"/>
        <v>20</v>
      </c>
      <c r="J19" s="39"/>
      <c r="K19" s="34"/>
      <c r="L19" s="34"/>
      <c r="M19" s="57" t="s">
        <v>8</v>
      </c>
      <c r="N19" s="41">
        <v>44649</v>
      </c>
      <c r="O19" s="41">
        <v>44653</v>
      </c>
      <c r="P19" s="42">
        <f>O19-N19+1</f>
        <v>5</v>
      </c>
      <c r="Q19" s="43">
        <f t="shared" si="0"/>
        <v>0.66666666666666663</v>
      </c>
      <c r="R19" s="40"/>
      <c r="S19" s="40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7"/>
      <c r="AM19" s="8"/>
    </row>
    <row r="20" spans="2:39" ht="23.1" customHeight="1">
      <c r="B20" s="48"/>
      <c r="C20" s="49"/>
      <c r="D20" s="50"/>
      <c r="E20" s="50"/>
      <c r="F20" s="49"/>
      <c r="G20" s="38">
        <v>40</v>
      </c>
      <c r="H20" s="38">
        <v>0</v>
      </c>
      <c r="I20" s="39">
        <f t="shared" si="1"/>
        <v>40</v>
      </c>
      <c r="J20" s="39"/>
      <c r="K20" s="34"/>
      <c r="L20" s="34"/>
      <c r="M20" s="57" t="s">
        <v>7</v>
      </c>
      <c r="N20" s="41"/>
      <c r="O20" s="41"/>
      <c r="P20" s="42">
        <f>O20-N20+1</f>
        <v>1</v>
      </c>
      <c r="Q20" s="43">
        <f t="shared" si="0"/>
        <v>0</v>
      </c>
      <c r="R20" s="40"/>
      <c r="S20" s="40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7"/>
      <c r="AM20" s="8"/>
    </row>
    <row r="21" spans="2:39" ht="23.1" customHeight="1">
      <c r="B21" s="48"/>
      <c r="C21" s="49"/>
      <c r="D21" s="50"/>
      <c r="E21" s="50"/>
      <c r="F21" s="49"/>
      <c r="G21" s="38">
        <v>30</v>
      </c>
      <c r="H21" s="38">
        <v>0</v>
      </c>
      <c r="I21" s="39">
        <f t="shared" si="1"/>
        <v>30</v>
      </c>
      <c r="J21" s="39"/>
      <c r="K21" s="34"/>
      <c r="L21" s="34"/>
      <c r="M21" s="57" t="s">
        <v>7</v>
      </c>
      <c r="N21" s="41"/>
      <c r="O21" s="41"/>
      <c r="P21" s="42">
        <f t="shared" ref="P21" si="3">O21-N21+1</f>
        <v>1</v>
      </c>
      <c r="Q21" s="43">
        <f t="shared" si="0"/>
        <v>0</v>
      </c>
      <c r="R21" s="40"/>
      <c r="S21" s="4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7"/>
      <c r="AM21" s="8"/>
    </row>
    <row r="22" spans="2:39" ht="23.1" customHeight="1">
      <c r="B22" s="52"/>
      <c r="C22" s="53"/>
      <c r="D22" s="53"/>
      <c r="E22" s="53"/>
      <c r="F22" s="53"/>
      <c r="G22" s="33">
        <f>SUM(G23:G28)</f>
        <v>66</v>
      </c>
      <c r="H22" s="33">
        <f>SUM(H23:H28)</f>
        <v>0</v>
      </c>
      <c r="I22" s="33">
        <f>SUM(I23:I28)</f>
        <v>66</v>
      </c>
      <c r="J22" s="33"/>
      <c r="K22" s="53"/>
      <c r="L22" s="53"/>
      <c r="M22" s="57" t="s">
        <v>7</v>
      </c>
      <c r="N22" s="45"/>
      <c r="O22" s="45"/>
      <c r="P22" s="35"/>
      <c r="Q22" s="37">
        <f t="shared" si="0"/>
        <v>0</v>
      </c>
      <c r="R22" s="53"/>
      <c r="S22" s="53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7"/>
      <c r="AM22" s="8"/>
    </row>
    <row r="23" spans="2:39" ht="23.1" customHeight="1">
      <c r="B23" s="48"/>
      <c r="C23" s="49"/>
      <c r="D23" s="50"/>
      <c r="E23" s="50"/>
      <c r="F23" s="49"/>
      <c r="G23" s="38">
        <v>20</v>
      </c>
      <c r="H23" s="38">
        <v>0</v>
      </c>
      <c r="I23" s="39">
        <f t="shared" si="1"/>
        <v>20</v>
      </c>
      <c r="J23" s="39"/>
      <c r="K23" s="34"/>
      <c r="L23" s="34"/>
      <c r="M23" s="57" t="s">
        <v>7</v>
      </c>
      <c r="N23" s="41"/>
      <c r="O23" s="41"/>
      <c r="P23" s="42">
        <f>O23-N23+1</f>
        <v>1</v>
      </c>
      <c r="Q23" s="43">
        <f t="shared" si="0"/>
        <v>0</v>
      </c>
      <c r="R23" s="40"/>
      <c r="S23" s="4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7"/>
      <c r="AM23" s="8"/>
    </row>
    <row r="24" spans="2:39" ht="23.1" customHeight="1">
      <c r="B24" s="48"/>
      <c r="C24" s="49"/>
      <c r="D24" s="50"/>
      <c r="E24" s="50"/>
      <c r="F24" s="49"/>
      <c r="G24" s="38">
        <v>20</v>
      </c>
      <c r="H24" s="38">
        <v>0</v>
      </c>
      <c r="I24" s="39">
        <f t="shared" si="1"/>
        <v>20</v>
      </c>
      <c r="J24" s="39"/>
      <c r="K24" s="34"/>
      <c r="L24" s="34"/>
      <c r="M24" s="57" t="s">
        <v>7</v>
      </c>
      <c r="N24" s="41"/>
      <c r="O24" s="41"/>
      <c r="P24" s="42">
        <f>O24-N24+1</f>
        <v>1</v>
      </c>
      <c r="Q24" s="43">
        <f t="shared" ref="Q24:Q33" si="4">IFERROR(H24/G24,"")</f>
        <v>0</v>
      </c>
      <c r="R24" s="40"/>
      <c r="S24" s="40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7"/>
      <c r="AM24" s="8"/>
    </row>
    <row r="25" spans="2:39" ht="23.1" customHeight="1">
      <c r="B25" s="48"/>
      <c r="C25" s="49"/>
      <c r="D25" s="51"/>
      <c r="E25" s="51"/>
      <c r="F25" s="50"/>
      <c r="G25" s="38">
        <v>8</v>
      </c>
      <c r="H25" s="38">
        <v>0</v>
      </c>
      <c r="I25" s="39">
        <f t="shared" si="1"/>
        <v>8</v>
      </c>
      <c r="J25" s="39"/>
      <c r="K25" s="34"/>
      <c r="L25" s="34"/>
      <c r="M25" s="57" t="s">
        <v>7</v>
      </c>
      <c r="N25" s="41"/>
      <c r="O25" s="41"/>
      <c r="P25" s="42">
        <f>O25-N25+1</f>
        <v>1</v>
      </c>
      <c r="Q25" s="43">
        <f t="shared" si="4"/>
        <v>0</v>
      </c>
      <c r="R25" s="44"/>
      <c r="S25" s="4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7"/>
      <c r="AM25" s="8"/>
    </row>
    <row r="26" spans="2:39" ht="23.1" customHeight="1">
      <c r="B26" s="48"/>
      <c r="C26" s="49"/>
      <c r="D26" s="51"/>
      <c r="E26" s="51"/>
      <c r="F26" s="50"/>
      <c r="G26" s="38">
        <v>12</v>
      </c>
      <c r="H26" s="38">
        <v>0</v>
      </c>
      <c r="I26" s="39">
        <f t="shared" si="1"/>
        <v>12</v>
      </c>
      <c r="J26" s="39"/>
      <c r="K26" s="34"/>
      <c r="L26" s="34"/>
      <c r="M26" s="57" t="s">
        <v>7</v>
      </c>
      <c r="N26" s="41"/>
      <c r="O26" s="41"/>
      <c r="P26" s="42">
        <f t="shared" ref="P26" si="5">O26-N26+1</f>
        <v>1</v>
      </c>
      <c r="Q26" s="43">
        <f t="shared" si="4"/>
        <v>0</v>
      </c>
      <c r="R26" s="44"/>
      <c r="S26" s="44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7"/>
      <c r="AM26" s="8"/>
    </row>
    <row r="27" spans="2:39" ht="23.1" customHeight="1">
      <c r="B27" s="48"/>
      <c r="C27" s="49"/>
      <c r="D27" s="50"/>
      <c r="E27" s="50"/>
      <c r="F27" s="49"/>
      <c r="G27" s="38">
        <v>4</v>
      </c>
      <c r="H27" s="38">
        <v>0</v>
      </c>
      <c r="I27" s="39">
        <f t="shared" si="1"/>
        <v>4</v>
      </c>
      <c r="J27" s="39"/>
      <c r="K27" s="34"/>
      <c r="L27" s="34"/>
      <c r="M27" s="57" t="s">
        <v>7</v>
      </c>
      <c r="N27" s="41"/>
      <c r="O27" s="41"/>
      <c r="P27" s="42">
        <f>O27-N27+1</f>
        <v>1</v>
      </c>
      <c r="Q27" s="43">
        <f t="shared" si="4"/>
        <v>0</v>
      </c>
      <c r="R27" s="40"/>
      <c r="S27" s="4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7"/>
      <c r="AM27" s="8"/>
    </row>
    <row r="28" spans="2:39" ht="23.1" customHeight="1">
      <c r="B28" s="48"/>
      <c r="C28" s="49"/>
      <c r="D28" s="51"/>
      <c r="E28" s="51"/>
      <c r="F28" s="50"/>
      <c r="G28" s="38">
        <v>2</v>
      </c>
      <c r="H28" s="38">
        <v>0</v>
      </c>
      <c r="I28" s="39">
        <f t="shared" si="1"/>
        <v>2</v>
      </c>
      <c r="J28" s="39"/>
      <c r="K28" s="34"/>
      <c r="L28" s="34"/>
      <c r="M28" s="57" t="s">
        <v>7</v>
      </c>
      <c r="N28" s="41"/>
      <c r="O28" s="41"/>
      <c r="P28" s="42">
        <f>O28-N28+1</f>
        <v>1</v>
      </c>
      <c r="Q28" s="43">
        <f t="shared" si="4"/>
        <v>0</v>
      </c>
      <c r="R28" s="44"/>
      <c r="S28" s="44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7"/>
      <c r="AM28" s="8"/>
    </row>
    <row r="29" spans="2:39" ht="23.1" customHeight="1">
      <c r="B29" s="52"/>
      <c r="C29" s="53"/>
      <c r="D29" s="53"/>
      <c r="E29" s="53"/>
      <c r="F29" s="53"/>
      <c r="G29" s="33">
        <f>SUM(G30:G33)</f>
        <v>32</v>
      </c>
      <c r="H29" s="33">
        <f>SUM(H30:H33)</f>
        <v>0</v>
      </c>
      <c r="I29" s="33">
        <f>SUM(I30:I33)</f>
        <v>32</v>
      </c>
      <c r="J29" s="33"/>
      <c r="K29" s="53"/>
      <c r="L29" s="53"/>
      <c r="M29" s="57" t="s">
        <v>7</v>
      </c>
      <c r="N29" s="45"/>
      <c r="O29" s="45"/>
      <c r="P29" s="35"/>
      <c r="Q29" s="37">
        <f t="shared" si="4"/>
        <v>0</v>
      </c>
      <c r="R29" s="53"/>
      <c r="S29" s="5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7"/>
      <c r="AM29" s="8"/>
    </row>
    <row r="30" spans="2:39" ht="23.1" customHeight="1">
      <c r="B30" s="48"/>
      <c r="C30" s="49"/>
      <c r="D30" s="50"/>
      <c r="E30" s="50"/>
      <c r="F30" s="49"/>
      <c r="G30" s="38">
        <v>8</v>
      </c>
      <c r="H30" s="38">
        <v>0</v>
      </c>
      <c r="I30" s="39">
        <f t="shared" si="1"/>
        <v>8</v>
      </c>
      <c r="J30" s="39"/>
      <c r="K30" s="34"/>
      <c r="L30" s="34"/>
      <c r="M30" s="57" t="s">
        <v>7</v>
      </c>
      <c r="N30" s="41"/>
      <c r="O30" s="41"/>
      <c r="P30" s="42">
        <f>O30-N30+1</f>
        <v>1</v>
      </c>
      <c r="Q30" s="43">
        <f t="shared" si="4"/>
        <v>0</v>
      </c>
      <c r="R30" s="40"/>
      <c r="S30" s="40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7"/>
      <c r="AM30" s="8"/>
    </row>
    <row r="31" spans="2:39" ht="23.1" customHeight="1">
      <c r="B31" s="48"/>
      <c r="C31" s="49"/>
      <c r="D31" s="50"/>
      <c r="E31" s="50"/>
      <c r="F31" s="49"/>
      <c r="G31" s="38">
        <v>12</v>
      </c>
      <c r="H31" s="38">
        <v>0</v>
      </c>
      <c r="I31" s="39">
        <f t="shared" si="1"/>
        <v>12</v>
      </c>
      <c r="J31" s="39"/>
      <c r="K31" s="34"/>
      <c r="L31" s="34"/>
      <c r="M31" s="57" t="s">
        <v>7</v>
      </c>
      <c r="N31" s="41"/>
      <c r="O31" s="41"/>
      <c r="P31" s="42">
        <f>O31-N31+1</f>
        <v>1</v>
      </c>
      <c r="Q31" s="43">
        <f t="shared" si="4"/>
        <v>0</v>
      </c>
      <c r="R31" s="40"/>
      <c r="S31" s="4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7"/>
      <c r="AM31" s="8"/>
    </row>
    <row r="32" spans="2:39" ht="23.1" customHeight="1">
      <c r="B32" s="48"/>
      <c r="C32" s="49"/>
      <c r="D32" s="50"/>
      <c r="E32" s="50"/>
      <c r="F32" s="49"/>
      <c r="G32" s="38">
        <v>8</v>
      </c>
      <c r="H32" s="38">
        <v>0</v>
      </c>
      <c r="I32" s="39">
        <f t="shared" si="1"/>
        <v>8</v>
      </c>
      <c r="J32" s="39"/>
      <c r="K32" s="34"/>
      <c r="L32" s="34"/>
      <c r="M32" s="57" t="s">
        <v>7</v>
      </c>
      <c r="N32" s="41"/>
      <c r="O32" s="41"/>
      <c r="P32" s="42">
        <f>O32-N32+1</f>
        <v>1</v>
      </c>
      <c r="Q32" s="43">
        <f t="shared" si="4"/>
        <v>0</v>
      </c>
      <c r="R32" s="40"/>
      <c r="S32" s="40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7"/>
      <c r="AM32" s="8"/>
    </row>
    <row r="33" spans="2:39" ht="23.1" customHeight="1">
      <c r="B33" s="48"/>
      <c r="C33" s="49"/>
      <c r="D33" s="50"/>
      <c r="E33" s="50"/>
      <c r="F33" s="49"/>
      <c r="G33" s="38">
        <v>4</v>
      </c>
      <c r="H33" s="38">
        <v>0</v>
      </c>
      <c r="I33" s="39">
        <f t="shared" si="1"/>
        <v>4</v>
      </c>
      <c r="J33" s="39"/>
      <c r="K33" s="34"/>
      <c r="L33" s="34"/>
      <c r="M33" s="57" t="s">
        <v>7</v>
      </c>
      <c r="N33" s="41"/>
      <c r="O33" s="41"/>
      <c r="P33" s="42">
        <f t="shared" ref="P33" si="6">O33-N33+1</f>
        <v>1</v>
      </c>
      <c r="Q33" s="43">
        <f t="shared" si="4"/>
        <v>0</v>
      </c>
      <c r="R33" s="40"/>
      <c r="S33" s="4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7"/>
      <c r="AM33" s="8"/>
    </row>
    <row r="34" spans="2:39" ht="15" customHeight="1"/>
    <row r="35" spans="2:39" ht="50.1" customHeight="1">
      <c r="B35" s="65" t="s">
        <v>42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M35"/>
    </row>
  </sheetData>
  <mergeCells count="20">
    <mergeCell ref="T7:AK7"/>
    <mergeCell ref="S7:S8"/>
    <mergeCell ref="R7:R8"/>
    <mergeCell ref="P7:P8"/>
    <mergeCell ref="Q7:Q8"/>
    <mergeCell ref="B35:M35"/>
    <mergeCell ref="B3:D3"/>
    <mergeCell ref="E3:F3"/>
    <mergeCell ref="G7:J7"/>
    <mergeCell ref="J3:P5"/>
    <mergeCell ref="M7:M8"/>
    <mergeCell ref="N7:N8"/>
    <mergeCell ref="O7:O8"/>
    <mergeCell ref="K7:K8"/>
    <mergeCell ref="D7:D8"/>
    <mergeCell ref="L7:L8"/>
    <mergeCell ref="E7:F7"/>
    <mergeCell ref="B5:C5"/>
    <mergeCell ref="B7:B8"/>
    <mergeCell ref="C7:C8"/>
  </mergeCells>
  <conditionalFormatting sqref="M9:M33">
    <cfRule type="containsText" dxfId="13" priority="1" operator="containsText" text="Necesita actualización">
      <formula>NOT(ISERROR(SEARCH("Necesita actualización",M9)))</formula>
    </cfRule>
    <cfRule type="containsText" dxfId="12" priority="2" operator="containsText" text="Necesita revisión">
      <formula>NOT(ISERROR(SEARCH("Necesita revisión",M9)))</formula>
    </cfRule>
    <cfRule type="containsText" dxfId="11" priority="3" operator="containsText" text="Sin iniciar">
      <formula>NOT(ISERROR(SEARCH("Sin iniciar",M9)))</formula>
    </cfRule>
    <cfRule type="containsText" dxfId="10" priority="4" operator="containsText" text="En espera">
      <formula>NOT(ISERROR(SEARCH("En espera",M9)))</formula>
    </cfRule>
    <cfRule type="containsText" dxfId="9" priority="5" operator="containsText" text="Atrasada">
      <formula>NOT(ISERROR(SEARCH("Atrasada",M9)))</formula>
    </cfRule>
    <cfRule type="containsText" dxfId="8" priority="6" operator="containsText" text="Completado">
      <formula>NOT(ISERROR(SEARCH("Completado",M9)))</formula>
    </cfRule>
    <cfRule type="containsText" dxfId="7" priority="7" operator="containsText" text="En curso">
      <formula>NOT(ISERROR(SEARCH("En curso",M9)))</formula>
    </cfRule>
  </conditionalFormatting>
  <conditionalFormatting sqref="Q9:Q33">
    <cfRule type="dataBar" priority="18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35:M35" r:id="rId1" display="HAGA CLIC AQUÍ PARA CREAR EN SMARTSHEET" xr:uid="{7460439C-5177-6E41-896E-99CE6721F97A}"/>
  </hyperlinks>
  <pageMargins left="0.3" right="0.3" top="0.3" bottom="0.3" header="0" footer="0"/>
  <pageSetup paperSize="3" scale="44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Q9:Q33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9151E6-CA6B-454E-B1B0-2FA797BE6FE2}">
          <x14:formula1>
            <xm:f>'Referencias desplegables  NO EL'!$B$5:$B$13</xm:f>
          </x14:formula1>
          <xm:sqref>M9:M33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B13"/>
  <sheetViews>
    <sheetView showGridLines="0" workbookViewId="0">
      <selection activeCell="B9" sqref="B9"/>
    </sheetView>
  </sheetViews>
  <sheetFormatPr defaultColWidth="8.875" defaultRowHeight="15.75"/>
  <cols>
    <col min="1" max="1" width="3.375" customWidth="1"/>
    <col min="2" max="2" width="20.125" customWidth="1"/>
    <col min="3" max="3" width="5.625" customWidth="1"/>
    <col min="4" max="4" width="3.375" customWidth="1"/>
    <col min="7" max="7" width="10.875" customWidth="1"/>
  </cols>
  <sheetData>
    <row r="2" spans="2:2" ht="34.5" customHeight="1">
      <c r="B2" s="20" t="s">
        <v>5</v>
      </c>
    </row>
    <row r="4" spans="2:2" ht="21.95" customHeight="1">
      <c r="B4" s="19" t="s">
        <v>6</v>
      </c>
    </row>
    <row r="5" spans="2:2" ht="21.95" customHeight="1">
      <c r="B5" s="18" t="s">
        <v>7</v>
      </c>
    </row>
    <row r="6" spans="2:2" ht="21.95" customHeight="1">
      <c r="B6" s="17" t="s">
        <v>8</v>
      </c>
    </row>
    <row r="7" spans="2:2" ht="21.95" customHeight="1">
      <c r="B7" s="17" t="s">
        <v>9</v>
      </c>
    </row>
    <row r="8" spans="2:2" ht="21.95" customHeight="1">
      <c r="B8" s="15" t="s">
        <v>10</v>
      </c>
    </row>
    <row r="9" spans="2:2" ht="21.95" customHeight="1">
      <c r="B9" s="16" t="s">
        <v>11</v>
      </c>
    </row>
    <row r="10" spans="2:2" ht="21.95" customHeight="1">
      <c r="B10" s="14" t="s">
        <v>12</v>
      </c>
    </row>
    <row r="11" spans="2:2" ht="21.95" customHeight="1">
      <c r="B11" s="13" t="s">
        <v>13</v>
      </c>
    </row>
    <row r="12" spans="2:2" ht="21.95" customHeight="1">
      <c r="B12" s="12"/>
    </row>
    <row r="13" spans="2:2" ht="21.95" customHeight="1">
      <c r="B13" s="12"/>
    </row>
  </sheetData>
  <conditionalFormatting sqref="B5:B13">
    <cfRule type="containsText" dxfId="6" priority="4" operator="containsText" text="Necesita actualización">
      <formula>NOT(ISERROR(SEARCH("Necesita actualización",B5)))</formula>
    </cfRule>
    <cfRule type="containsText" dxfId="5" priority="5" operator="containsText" text="Necesita revisión">
      <formula>NOT(ISERROR(SEARCH("Necesita revisión",B5)))</formula>
    </cfRule>
    <cfRule type="containsText" dxfId="4" priority="6" operator="containsText" text="Sin iniciar">
      <formula>NOT(ISERROR(SEARCH("Sin iniciar",B5)))</formula>
    </cfRule>
    <cfRule type="containsText" dxfId="3" priority="7" operator="containsText" text="En espera">
      <formula>NOT(ISERROR(SEARCH("En espera",B5)))</formula>
    </cfRule>
    <cfRule type="containsText" dxfId="2" priority="8" operator="containsText" text="Atrasada">
      <formula>NOT(ISERROR(SEARCH("Atrasada",B5)))</formula>
    </cfRule>
    <cfRule type="containsText" dxfId="1" priority="9" operator="containsText" text="Completado">
      <formula>NOT(ISERROR(SEARCH("Completado",B5)))</formula>
    </cfRule>
    <cfRule type="containsText" dxfId="0" priority="10" operator="containsText" text="En curso">
      <formula>NOT(ISERROR(SEARCH("En curso",B5)))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51" sqref="B51"/>
    </sheetView>
  </sheetViews>
  <sheetFormatPr defaultColWidth="10.875" defaultRowHeight="15"/>
  <cols>
    <col min="1" max="1" width="3.375" style="10" customWidth="1"/>
    <col min="2" max="2" width="88.375" style="10" customWidth="1"/>
    <col min="3" max="16384" width="10.875" style="10"/>
  </cols>
  <sheetData>
    <row r="1" spans="2:2" ht="20.100000000000001" customHeight="1"/>
    <row r="2" spans="2:2" ht="105" customHeight="1">
      <c r="B2" s="11" t="s">
        <v>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Cronograma de producción diaria</vt:lpstr>
      <vt:lpstr>Referencias desplegables  NO EL</vt:lpstr>
      <vt:lpstr>- Descargo de responsabilidad -</vt:lpstr>
      <vt:lpstr>'Cronograma de producción diaria'!Print_Area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2024-09-13T01:28:32Z</cp:lastPrinted>
  <dcterms:created xsi:type="dcterms:W3CDTF">2016-03-21T16:06:55Z</dcterms:created>
  <dcterms:modified xsi:type="dcterms:W3CDTF">2025-05-17T08:38:36Z</dcterms:modified>
</cp:coreProperties>
</file>